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2018" sheetId="1" r:id="rId1"/>
    <sheet name="2019" sheetId="2" r:id="rId2"/>
    <sheet name="2020" sheetId="3" r:id="rId3"/>
  </sheets>
  <definedNames>
    <definedName name="_xlnm.Print_Titles" localSheetId="2">'2020'!$A:$B</definedName>
  </definedNames>
  <calcPr fullCalcOnLoad="1"/>
</workbook>
</file>

<file path=xl/comments1.xml><?xml version="1.0" encoding="utf-8"?>
<comments xmlns="http://schemas.openxmlformats.org/spreadsheetml/2006/main">
  <authors>
    <author>new</author>
  </authors>
  <commentList>
    <comment ref="H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
</t>
        </r>
      </text>
    </comment>
    <comment ref="K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ЧО, или 90% от общего объема поступл
</t>
        </r>
      </text>
    </comment>
  </commentList>
</comments>
</file>

<file path=xl/comments2.xml><?xml version="1.0" encoding="utf-8"?>
<comments xmlns="http://schemas.openxmlformats.org/spreadsheetml/2006/main">
  <authors>
    <author>new</author>
  </authors>
  <commentList>
    <comment ref="H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
</t>
        </r>
      </text>
    </comment>
    <comment ref="K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ЧО, или 90% от общего объема поступл
</t>
        </r>
      </text>
    </comment>
  </commentList>
</comments>
</file>

<file path=xl/comments3.xml><?xml version="1.0" encoding="utf-8"?>
<comments xmlns="http://schemas.openxmlformats.org/spreadsheetml/2006/main">
  <authors>
    <author>new</author>
  </authors>
  <commentList>
    <comment ref="H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
</t>
        </r>
      </text>
    </comment>
    <comment ref="K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ЧО, или 90% от общего объема поступл
</t>
        </r>
      </text>
    </comment>
  </commentList>
</comments>
</file>

<file path=xl/sharedStrings.xml><?xml version="1.0" encoding="utf-8"?>
<sst xmlns="http://schemas.openxmlformats.org/spreadsheetml/2006/main" count="216" uniqueCount="68">
  <si>
    <t>№ п/п</t>
  </si>
  <si>
    <t>3</t>
  </si>
  <si>
    <t>4</t>
  </si>
  <si>
    <t>Наименование муниципального образования</t>
  </si>
  <si>
    <t>5</t>
  </si>
  <si>
    <t>6</t>
  </si>
  <si>
    <t>9</t>
  </si>
  <si>
    <t>10</t>
  </si>
  <si>
    <t>11</t>
  </si>
  <si>
    <t>12</t>
  </si>
  <si>
    <t>2</t>
  </si>
  <si>
    <t>8</t>
  </si>
  <si>
    <t>7</t>
  </si>
  <si>
    <t>14</t>
  </si>
  <si>
    <t>15</t>
  </si>
  <si>
    <t>16</t>
  </si>
  <si>
    <t>17</t>
  </si>
  <si>
    <t>18</t>
  </si>
  <si>
    <t>19</t>
  </si>
  <si>
    <t>21</t>
  </si>
  <si>
    <t>сельское  поселение  Акурайское</t>
  </si>
  <si>
    <t>сельское поселение Биликтуйское</t>
  </si>
  <si>
    <t>сельское поселение Кондуйское</t>
  </si>
  <si>
    <t>сельское поселение Курунзулайское</t>
  </si>
  <si>
    <t>сельское поселение Ключевское</t>
  </si>
  <si>
    <t>сельское поселение Новоборзинское</t>
  </si>
  <si>
    <t>сельское поселение Пререднебыркинское</t>
  </si>
  <si>
    <t>сельское поселение Приозерное</t>
  </si>
  <si>
    <t>сельское поселение Соловьевское</t>
  </si>
  <si>
    <t>сельское поселение Усть-Озерское</t>
  </si>
  <si>
    <t>сельское поселение Хадабулакское</t>
  </si>
  <si>
    <t>сельское поселение Цаган-Олуйское</t>
  </si>
  <si>
    <t>сельское поселение Чиндансткое</t>
  </si>
  <si>
    <t>сельское поселение Шоноктуйское</t>
  </si>
  <si>
    <t>сельское поселение Южное</t>
  </si>
  <si>
    <t>Расчет бюджетной обеспеченности поселений</t>
  </si>
  <si>
    <t>Численность населения</t>
  </si>
  <si>
    <t>Всего  по муниципальному району</t>
  </si>
  <si>
    <t>Налог на доходы физических лиц</t>
  </si>
  <si>
    <t>Расчет налогового потенциала ( НПjk=ПДk * Нормk *(БНjk/БНk) )</t>
  </si>
  <si>
    <t>Норматив отчислений в бюджеты  поселений (Нормk)</t>
  </si>
  <si>
    <t>Налоговый потенциал (НПjk)</t>
  </si>
  <si>
    <t>Налог на имущество физических лиц</t>
  </si>
  <si>
    <t>Земельный налог</t>
  </si>
  <si>
    <t>Налоговый потенциал            ( НПjk)</t>
  </si>
  <si>
    <t>Коэффициент дисперсности расселения (КДj )</t>
  </si>
  <si>
    <t>13</t>
  </si>
  <si>
    <t>Коэффициент уровня урбанизации (КУj )</t>
  </si>
  <si>
    <t>Индекс бюджетных расходов по всем видам расходов (ИБР)</t>
  </si>
  <si>
    <t>Расчетная бюджетная обеспеченность                     (БОj = ИДПj / ИБР j)</t>
  </si>
  <si>
    <t>20</t>
  </si>
  <si>
    <t>коэффициент транспортной доступности     ( Ктдj)</t>
  </si>
  <si>
    <t>29</t>
  </si>
  <si>
    <t>30</t>
  </si>
  <si>
    <t>Расчет индекса бюджетных расходов (ИБРn=Узп*Кзпn+Упр*Кпрn)</t>
  </si>
  <si>
    <t>Коэффициенты</t>
  </si>
  <si>
    <r>
      <t>Коэффициент дифференциации заработной платы      (К</t>
    </r>
    <r>
      <rPr>
        <b/>
        <sz val="9"/>
        <rFont val="Times New Roman"/>
        <family val="1"/>
      </rPr>
      <t>зnj</t>
    </r>
    <r>
      <rPr>
        <b/>
        <sz val="8"/>
        <rFont val="Times New Roman"/>
        <family val="1"/>
      </rPr>
      <t>)</t>
    </r>
  </si>
  <si>
    <r>
      <t>Коэффициент масштаба (КМj</t>
    </r>
    <r>
      <rPr>
        <b/>
        <sz val="9"/>
        <rFont val="Times New Roman"/>
        <family val="1"/>
      </rPr>
      <t>)</t>
    </r>
  </si>
  <si>
    <t xml:space="preserve">  Размер дотации на выравнивание бюджетной обеспеченности поселений</t>
  </si>
  <si>
    <t>Размер подушевой дотации</t>
  </si>
  <si>
    <t>Всего финансовой помощи</t>
  </si>
  <si>
    <t xml:space="preserve">Распределениедотации на выравнивание бюджетной обеспеченности   поселений </t>
  </si>
  <si>
    <t>Расчет индекса налогового потенциала (( ИНПj = (НПj / Нj )/ (НП/Н) )</t>
  </si>
  <si>
    <t>Прогоноз  поступлений в КБ края                  ( ПДk)</t>
  </si>
  <si>
    <t>Индекс налогового потенциала (ИНПj )</t>
  </si>
  <si>
    <t>РАСЧЕТ ДОТАЦИИ НА ВЫРАВНИВАНИЕ БЮДЖЕТНОЙ ОБЕСПЕЧЕННОСТИ СЕЛЬСКИХ  ПОСЕЛЕНИЙ НА 2019 ГОД</t>
  </si>
  <si>
    <t>РАСЧЕТ ДОТАЦИИ НА ВЫРАВНИВАНИЕ БЮДЖЕТНОЙ ОБЕСПЕЧЕННОСТИ СЕЛЬСКИХ  ПОСЕЛЕНИЙ НА 2018 ГОД</t>
  </si>
  <si>
    <t>РАСЧЕТ ДОТАЦИИ НА ВЫРАВНИВАНИЕ БЮДЖЕТНОЙ ОБЕСПЕЧЕННОСТИ СЕЛЬСКИХ  ПОСЕЛЕНИЙ НА 2020 ГОД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</si>
</sst>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#,##0.0"/>
    <numFmt numFmtId="174" formatCode="0.000"/>
    <numFmt numFmtId="175" formatCode="0.0000"/>
    <numFmt numFmtId="176" formatCode="_-* #,##0.00_р_._-;\-* #,##0.00_р_._-;_-* &quot;-&quot;?_р_._-;_-@_-"/>
    <numFmt numFmtId="177" formatCode="_-* #,##0.000_р_._-;\-* #,##0.000_р_._-;_-* &quot;-&quot;?_р_._-;_-@_-"/>
    <numFmt numFmtId="178" formatCode="_-* #,##0_р_._-;\-* #,##0_р_._-;_-* &quot;-&quot;?_р_._-;_-@_-"/>
    <numFmt numFmtId="179" formatCode="0.0"/>
    <numFmt numFmtId="180" formatCode="_-* #,##0.000_р_._-;\-* #,##0.000_р_._-;_-* &quot;-&quot;???_р_._-;_-@_-"/>
    <numFmt numFmtId="181" formatCode="_-* #,##0.0_р_._-;\-* #,##0.0_р_._-;_-* &quot;-&quot;??_р_._-;_-@_-"/>
    <numFmt numFmtId="182" formatCode="_-* #,##0_р_._-;\-* #,##0_р_._-;_-* &quot;-&quot;?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10"/>
      <name val="Times New Roman Cyr"/>
      <family val="0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>
      <alignment/>
      <protection/>
    </xf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5" fillId="33" borderId="12" xfId="0" applyNumberFormat="1" applyFont="1" applyFill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/>
    </xf>
    <xf numFmtId="9" fontId="9" fillId="34" borderId="12" xfId="54" applyNumberFormat="1" applyFont="1" applyFill="1" applyBorder="1" applyAlignment="1">
      <alignment wrapText="1"/>
      <protection/>
    </xf>
    <xf numFmtId="9" fontId="9" fillId="34" borderId="12" xfId="54" applyNumberFormat="1" applyFont="1" applyFill="1" applyBorder="1" applyAlignment="1">
      <alignment wrapText="1"/>
      <protection/>
    </xf>
    <xf numFmtId="179" fontId="5" fillId="0" borderId="11" xfId="0" applyNumberFormat="1" applyFont="1" applyFill="1" applyBorder="1" applyAlignment="1">
      <alignment horizontal="center" vertical="center" wrapText="1"/>
    </xf>
    <xf numFmtId="173" fontId="9" fillId="34" borderId="12" xfId="54" applyNumberFormat="1" applyFont="1" applyFill="1" applyBorder="1" applyAlignment="1">
      <alignment wrapText="1"/>
      <protection/>
    </xf>
    <xf numFmtId="1" fontId="5" fillId="0" borderId="11" xfId="0" applyNumberFormat="1" applyFont="1" applyFill="1" applyBorder="1" applyAlignment="1">
      <alignment horizontal="center" vertical="center" wrapText="1"/>
    </xf>
    <xf numFmtId="3" fontId="17" fillId="0" borderId="12" xfId="54" applyNumberFormat="1" applyFont="1" applyFill="1" applyBorder="1" applyAlignment="1">
      <alignment wrapText="1"/>
      <protection/>
    </xf>
    <xf numFmtId="1" fontId="5" fillId="0" borderId="11" xfId="0" applyNumberFormat="1" applyFont="1" applyFill="1" applyBorder="1" applyAlignment="1">
      <alignment wrapText="1"/>
    </xf>
    <xf numFmtId="178" fontId="17" fillId="0" borderId="12" xfId="54" applyNumberFormat="1" applyFont="1" applyFill="1" applyBorder="1" applyAlignment="1">
      <alignment horizontal="center" wrapText="1"/>
      <protection/>
    </xf>
    <xf numFmtId="178" fontId="17" fillId="0" borderId="13" xfId="0" applyNumberFormat="1" applyFont="1" applyFill="1" applyBorder="1" applyAlignment="1">
      <alignment horizontal="center" vertical="center" wrapText="1"/>
    </xf>
    <xf numFmtId="178" fontId="17" fillId="0" borderId="11" xfId="0" applyNumberFormat="1" applyFont="1" applyFill="1" applyBorder="1" applyAlignment="1">
      <alignment horizontal="center" vertical="center" wrapText="1"/>
    </xf>
    <xf numFmtId="172" fontId="17" fillId="0" borderId="13" xfId="0" applyNumberFormat="1" applyFont="1" applyFill="1" applyBorder="1" applyAlignment="1">
      <alignment horizontal="center" vertical="center" wrapText="1"/>
    </xf>
    <xf numFmtId="174" fontId="17" fillId="0" borderId="13" xfId="0" applyNumberFormat="1" applyFont="1" applyFill="1" applyBorder="1" applyAlignment="1">
      <alignment horizontal="center" vertical="center" wrapText="1"/>
    </xf>
    <xf numFmtId="177" fontId="17" fillId="0" borderId="13" xfId="0" applyNumberFormat="1" applyFont="1" applyFill="1" applyBorder="1" applyAlignment="1">
      <alignment horizontal="center" vertical="center" wrapText="1"/>
    </xf>
    <xf numFmtId="174" fontId="17" fillId="0" borderId="11" xfId="0" applyNumberFormat="1" applyFont="1" applyFill="1" applyBorder="1" applyAlignment="1">
      <alignment horizontal="center" vertical="center" wrapText="1"/>
    </xf>
    <xf numFmtId="172" fontId="17" fillId="0" borderId="11" xfId="0" applyNumberFormat="1" applyFont="1" applyFill="1" applyBorder="1" applyAlignment="1">
      <alignment horizontal="center" vertical="center" wrapText="1"/>
    </xf>
    <xf numFmtId="177" fontId="17" fillId="0" borderId="11" xfId="0" applyNumberFormat="1" applyFont="1" applyFill="1" applyBorder="1" applyAlignment="1">
      <alignment horizontal="center" vertical="center" wrapText="1"/>
    </xf>
    <xf numFmtId="179" fontId="17" fillId="0" borderId="13" xfId="0" applyNumberFormat="1" applyFont="1" applyFill="1" applyBorder="1" applyAlignment="1">
      <alignment horizontal="right" vertical="center" wrapText="1"/>
    </xf>
    <xf numFmtId="3" fontId="13" fillId="34" borderId="12" xfId="0" applyNumberFormat="1" applyFont="1" applyFill="1" applyBorder="1" applyAlignment="1">
      <alignment wrapText="1"/>
    </xf>
    <xf numFmtId="0" fontId="4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180" fontId="9" fillId="33" borderId="12" xfId="54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17" fillId="34" borderId="12" xfId="33" applyNumberFormat="1" applyFont="1" applyFill="1" applyBorder="1" applyAlignment="1">
      <alignment horizontal="right" vertical="center" wrapText="1"/>
      <protection/>
    </xf>
    <xf numFmtId="3" fontId="13" fillId="34" borderId="12" xfId="33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9">
      <selection activeCell="C11" sqref="C11:C25"/>
    </sheetView>
  </sheetViews>
  <sheetFormatPr defaultColWidth="9.00390625" defaultRowHeight="12.75"/>
  <cols>
    <col min="1" max="1" width="5.00390625" style="1" customWidth="1"/>
    <col min="2" max="2" width="35.25390625" style="8" customWidth="1"/>
    <col min="3" max="3" width="11.875" style="8" customWidth="1"/>
    <col min="4" max="4" width="11.625" style="8" customWidth="1"/>
    <col min="5" max="5" width="11.00390625" style="8" customWidth="1"/>
    <col min="6" max="6" width="11.625" style="8" customWidth="1"/>
    <col min="7" max="7" width="11.875" style="8" customWidth="1"/>
    <col min="8" max="8" width="12.375" style="1" customWidth="1"/>
    <col min="9" max="9" width="10.875" style="1" customWidth="1"/>
    <col min="10" max="10" width="12.375" style="1" customWidth="1"/>
    <col min="11" max="11" width="12.625" style="1" customWidth="1"/>
    <col min="12" max="12" width="11.625" style="1" customWidth="1"/>
    <col min="13" max="13" width="11.375" style="1" customWidth="1"/>
    <col min="14" max="16" width="12.00390625" style="1" customWidth="1"/>
    <col min="17" max="17" width="13.75390625" style="1" customWidth="1"/>
    <col min="18" max="18" width="14.25390625" style="1" customWidth="1"/>
    <col min="19" max="19" width="13.25390625" style="1" customWidth="1"/>
    <col min="20" max="20" width="12.875" style="1" customWidth="1"/>
    <col min="21" max="21" width="11.75390625" style="1" customWidth="1"/>
    <col min="22" max="22" width="19.125" style="1" customWidth="1"/>
    <col min="23" max="23" width="20.00390625" style="1" customWidth="1"/>
    <col min="24" max="24" width="18.625" style="1" customWidth="1"/>
    <col min="25" max="16384" width="9.125" style="1" customWidth="1"/>
  </cols>
  <sheetData>
    <row r="1" spans="2:24" ht="15.75">
      <c r="B1" s="38" t="s">
        <v>66</v>
      </c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15.75" customHeight="1">
      <c r="A2" s="40" t="s">
        <v>0</v>
      </c>
      <c r="B2" s="43" t="s">
        <v>3</v>
      </c>
      <c r="C2" s="45" t="s">
        <v>36</v>
      </c>
      <c r="D2" s="48" t="s">
        <v>35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50" t="s">
        <v>61</v>
      </c>
      <c r="W2" s="51"/>
      <c r="X2" s="51"/>
    </row>
    <row r="3" spans="1:24" ht="18" customHeight="1">
      <c r="A3" s="41"/>
      <c r="B3" s="44"/>
      <c r="C3" s="46"/>
      <c r="D3" s="54" t="s">
        <v>62</v>
      </c>
      <c r="E3" s="49"/>
      <c r="F3" s="49"/>
      <c r="G3" s="49"/>
      <c r="H3" s="49"/>
      <c r="I3" s="49"/>
      <c r="J3" s="49"/>
      <c r="K3" s="49"/>
      <c r="L3" s="49"/>
      <c r="M3" s="49"/>
      <c r="N3" s="55"/>
      <c r="O3" s="56"/>
      <c r="P3" s="57"/>
      <c r="Q3" s="57"/>
      <c r="R3" s="57"/>
      <c r="S3" s="57"/>
      <c r="T3" s="58"/>
      <c r="U3" s="59" t="s">
        <v>49</v>
      </c>
      <c r="V3" s="52"/>
      <c r="W3" s="53"/>
      <c r="X3" s="53"/>
    </row>
    <row r="4" spans="1:24" ht="28.5" customHeight="1">
      <c r="A4" s="41"/>
      <c r="B4" s="44"/>
      <c r="C4" s="46"/>
      <c r="D4" s="48" t="s">
        <v>39</v>
      </c>
      <c r="E4" s="49"/>
      <c r="F4" s="49"/>
      <c r="G4" s="49"/>
      <c r="H4" s="49"/>
      <c r="I4" s="49"/>
      <c r="J4" s="49"/>
      <c r="K4" s="49"/>
      <c r="L4" s="49"/>
      <c r="M4" s="55"/>
      <c r="N4" s="64" t="s">
        <v>64</v>
      </c>
      <c r="O4" s="59" t="s">
        <v>54</v>
      </c>
      <c r="P4" s="49"/>
      <c r="Q4" s="49"/>
      <c r="R4" s="49"/>
      <c r="S4" s="49"/>
      <c r="T4" s="58"/>
      <c r="U4" s="44"/>
      <c r="V4" s="60" t="s">
        <v>58</v>
      </c>
      <c r="W4" s="60" t="s">
        <v>59</v>
      </c>
      <c r="X4" s="60" t="s">
        <v>60</v>
      </c>
    </row>
    <row r="5" spans="1:24" s="2" customFormat="1" ht="48" customHeight="1">
      <c r="A5" s="41"/>
      <c r="B5" s="44"/>
      <c r="C5" s="46"/>
      <c r="D5" s="59" t="s">
        <v>38</v>
      </c>
      <c r="E5" s="49"/>
      <c r="F5" s="55"/>
      <c r="G5" s="59" t="s">
        <v>42</v>
      </c>
      <c r="H5" s="62"/>
      <c r="I5" s="63"/>
      <c r="J5" s="59" t="s">
        <v>43</v>
      </c>
      <c r="K5" s="62"/>
      <c r="L5" s="63"/>
      <c r="M5" s="64" t="s">
        <v>44</v>
      </c>
      <c r="N5" s="65"/>
      <c r="O5" s="48" t="s">
        <v>55</v>
      </c>
      <c r="P5" s="67"/>
      <c r="Q5" s="67"/>
      <c r="R5" s="67"/>
      <c r="S5" s="68"/>
      <c r="T5" s="18"/>
      <c r="U5" s="44"/>
      <c r="V5" s="61"/>
      <c r="W5" s="61"/>
      <c r="X5" s="61"/>
    </row>
    <row r="6" spans="1:24" s="2" customFormat="1" ht="17.25" customHeight="1">
      <c r="A6" s="41"/>
      <c r="B6" s="44"/>
      <c r="C6" s="46"/>
      <c r="D6" s="64" t="s">
        <v>63</v>
      </c>
      <c r="E6" s="64" t="s">
        <v>40</v>
      </c>
      <c r="F6" s="64" t="s">
        <v>41</v>
      </c>
      <c r="G6" s="64" t="s">
        <v>63</v>
      </c>
      <c r="H6" s="64" t="s">
        <v>40</v>
      </c>
      <c r="I6" s="64" t="s">
        <v>41</v>
      </c>
      <c r="J6" s="64" t="s">
        <v>63</v>
      </c>
      <c r="K6" s="64" t="s">
        <v>40</v>
      </c>
      <c r="L6" s="64" t="s">
        <v>41</v>
      </c>
      <c r="M6" s="65"/>
      <c r="N6" s="65"/>
      <c r="O6" s="71" t="s">
        <v>56</v>
      </c>
      <c r="P6" s="71" t="s">
        <v>57</v>
      </c>
      <c r="Q6" s="43" t="s">
        <v>45</v>
      </c>
      <c r="R6" s="43" t="s">
        <v>47</v>
      </c>
      <c r="S6" s="43" t="s">
        <v>51</v>
      </c>
      <c r="T6" s="64" t="s">
        <v>48</v>
      </c>
      <c r="U6" s="44"/>
      <c r="V6" s="61"/>
      <c r="W6" s="61"/>
      <c r="X6" s="61"/>
    </row>
    <row r="7" spans="1:24" s="2" customFormat="1" ht="18.75" customHeight="1">
      <c r="A7" s="41"/>
      <c r="B7" s="44"/>
      <c r="C7" s="46"/>
      <c r="D7" s="65"/>
      <c r="E7" s="69"/>
      <c r="F7" s="65"/>
      <c r="G7" s="65"/>
      <c r="H7" s="69"/>
      <c r="I7" s="65"/>
      <c r="J7" s="65"/>
      <c r="K7" s="69"/>
      <c r="L7" s="65"/>
      <c r="M7" s="65"/>
      <c r="N7" s="65"/>
      <c r="O7" s="71"/>
      <c r="P7" s="71"/>
      <c r="Q7" s="61"/>
      <c r="R7" s="61"/>
      <c r="S7" s="61"/>
      <c r="T7" s="65"/>
      <c r="U7" s="44"/>
      <c r="V7" s="61"/>
      <c r="W7" s="61"/>
      <c r="X7" s="61"/>
    </row>
    <row r="8" spans="1:24" s="2" customFormat="1" ht="118.5" customHeight="1">
      <c r="A8" s="42"/>
      <c r="B8" s="44"/>
      <c r="C8" s="47"/>
      <c r="D8" s="66"/>
      <c r="E8" s="70"/>
      <c r="F8" s="66"/>
      <c r="G8" s="66"/>
      <c r="H8" s="70"/>
      <c r="I8" s="66"/>
      <c r="J8" s="66"/>
      <c r="K8" s="70"/>
      <c r="L8" s="66"/>
      <c r="M8" s="66"/>
      <c r="N8" s="66"/>
      <c r="O8" s="71"/>
      <c r="P8" s="71"/>
      <c r="Q8" s="61"/>
      <c r="R8" s="61"/>
      <c r="S8" s="61"/>
      <c r="T8" s="66"/>
      <c r="U8" s="44"/>
      <c r="V8" s="61"/>
      <c r="W8" s="61"/>
      <c r="X8" s="61"/>
    </row>
    <row r="9" spans="1:24" s="16" customFormat="1" ht="18" customHeight="1">
      <c r="A9" s="13">
        <v>1</v>
      </c>
      <c r="B9" s="14" t="s">
        <v>10</v>
      </c>
      <c r="C9" s="12" t="s">
        <v>1</v>
      </c>
      <c r="D9" s="12" t="s">
        <v>2</v>
      </c>
      <c r="E9" s="12" t="s">
        <v>4</v>
      </c>
      <c r="F9" s="12" t="s">
        <v>5</v>
      </c>
      <c r="G9" s="12" t="s">
        <v>12</v>
      </c>
      <c r="H9" s="12" t="s">
        <v>11</v>
      </c>
      <c r="I9" s="12" t="s">
        <v>6</v>
      </c>
      <c r="J9" s="12" t="s">
        <v>7</v>
      </c>
      <c r="K9" s="12" t="s">
        <v>8</v>
      </c>
      <c r="L9" s="12" t="s">
        <v>9</v>
      </c>
      <c r="M9" s="12" t="s">
        <v>46</v>
      </c>
      <c r="N9" s="12" t="s">
        <v>13</v>
      </c>
      <c r="O9" s="12" t="s">
        <v>14</v>
      </c>
      <c r="P9" s="12" t="s">
        <v>15</v>
      </c>
      <c r="Q9" s="12" t="s">
        <v>16</v>
      </c>
      <c r="R9" s="12" t="s">
        <v>17</v>
      </c>
      <c r="S9" s="12" t="s">
        <v>18</v>
      </c>
      <c r="T9" s="12" t="s">
        <v>50</v>
      </c>
      <c r="U9" s="12" t="s">
        <v>19</v>
      </c>
      <c r="V9" s="12" t="s">
        <v>52</v>
      </c>
      <c r="W9" s="12" t="s">
        <v>53</v>
      </c>
      <c r="X9" s="15">
        <v>31</v>
      </c>
    </row>
    <row r="10" spans="1:24" s="16" customFormat="1" ht="18" customHeight="1">
      <c r="A10" s="13"/>
      <c r="B10" s="3" t="s">
        <v>37</v>
      </c>
      <c r="C10" s="17">
        <f>SUM(C11:C25)</f>
        <v>6454</v>
      </c>
      <c r="D10" s="19">
        <v>25250</v>
      </c>
      <c r="E10" s="20">
        <v>0.02</v>
      </c>
      <c r="F10" s="26">
        <v>505</v>
      </c>
      <c r="G10" s="19">
        <v>147</v>
      </c>
      <c r="H10" s="21">
        <v>1</v>
      </c>
      <c r="I10" s="26">
        <v>147</v>
      </c>
      <c r="J10" s="23">
        <v>2956</v>
      </c>
      <c r="K10" s="21">
        <v>1</v>
      </c>
      <c r="L10" s="26">
        <v>2956</v>
      </c>
      <c r="M10" s="26">
        <f>SUM(M11:M25)</f>
        <v>3610.0999999999995</v>
      </c>
      <c r="N10" s="4"/>
      <c r="O10" s="4"/>
      <c r="P10" s="4"/>
      <c r="Q10" s="12"/>
      <c r="R10" s="4"/>
      <c r="S10" s="4"/>
      <c r="T10" s="4"/>
      <c r="U10" s="4"/>
      <c r="V10" s="22">
        <f>SUM(V11:V25)</f>
        <v>9250</v>
      </c>
      <c r="W10" s="24">
        <f>SUM(W11:W25)</f>
        <v>948</v>
      </c>
      <c r="X10" s="24">
        <f>SUM(V10:W10)</f>
        <v>10198</v>
      </c>
    </row>
    <row r="11" spans="1:24" ht="17.25" customHeight="1">
      <c r="A11" s="5">
        <v>1</v>
      </c>
      <c r="B11" s="6" t="s">
        <v>20</v>
      </c>
      <c r="C11" s="37">
        <v>268</v>
      </c>
      <c r="D11" s="11"/>
      <c r="E11" s="10"/>
      <c r="F11" s="25">
        <v>30</v>
      </c>
      <c r="G11" s="7"/>
      <c r="H11" s="7"/>
      <c r="I11" s="27">
        <v>3</v>
      </c>
      <c r="J11" s="7"/>
      <c r="K11" s="7"/>
      <c r="L11" s="28">
        <v>187</v>
      </c>
      <c r="M11" s="28">
        <f>SUM(F11+I11+L11)</f>
        <v>220</v>
      </c>
      <c r="N11" s="31">
        <v>1.468</v>
      </c>
      <c r="O11" s="31">
        <v>1.25</v>
      </c>
      <c r="P11" s="31">
        <v>1</v>
      </c>
      <c r="Q11" s="30">
        <v>2</v>
      </c>
      <c r="R11" s="30">
        <v>1</v>
      </c>
      <c r="S11" s="32">
        <v>2.286</v>
      </c>
      <c r="T11" s="31">
        <v>1.35</v>
      </c>
      <c r="U11" s="32">
        <v>1.087</v>
      </c>
      <c r="V11" s="73">
        <v>420</v>
      </c>
      <c r="W11" s="72">
        <v>39</v>
      </c>
      <c r="X11" s="36">
        <f>SUM(V11:W11)</f>
        <v>459</v>
      </c>
    </row>
    <row r="12" spans="1:24" ht="14.25" customHeight="1">
      <c r="A12" s="5">
        <v>2</v>
      </c>
      <c r="B12" s="6" t="s">
        <v>21</v>
      </c>
      <c r="C12" s="37">
        <v>246</v>
      </c>
      <c r="D12" s="11"/>
      <c r="E12" s="10"/>
      <c r="F12" s="25">
        <v>13.4</v>
      </c>
      <c r="G12" s="7"/>
      <c r="H12" s="7"/>
      <c r="I12" s="27">
        <v>8</v>
      </c>
      <c r="J12" s="7"/>
      <c r="K12" s="7"/>
      <c r="L12" s="28">
        <v>228</v>
      </c>
      <c r="M12" s="28">
        <f aca="true" t="shared" si="0" ref="M12:M25">SUM(F12+I12+L12)</f>
        <v>249.4</v>
      </c>
      <c r="N12" s="31">
        <v>1.812</v>
      </c>
      <c r="O12" s="31">
        <v>1.25</v>
      </c>
      <c r="P12" s="31">
        <v>1</v>
      </c>
      <c r="Q12" s="30">
        <v>2</v>
      </c>
      <c r="R12" s="30">
        <v>1</v>
      </c>
      <c r="S12" s="32">
        <v>2.305</v>
      </c>
      <c r="T12" s="31">
        <v>1.357</v>
      </c>
      <c r="U12" s="32">
        <v>1.336</v>
      </c>
      <c r="V12" s="73">
        <v>282</v>
      </c>
      <c r="W12" s="72">
        <v>36</v>
      </c>
      <c r="X12" s="36">
        <f aca="true" t="shared" si="1" ref="X12:X25">SUM(V12:W12)</f>
        <v>318</v>
      </c>
    </row>
    <row r="13" spans="1:24" ht="15.75" customHeight="1">
      <c r="A13" s="5">
        <v>3</v>
      </c>
      <c r="B13" s="6" t="s">
        <v>24</v>
      </c>
      <c r="C13" s="37">
        <v>173</v>
      </c>
      <c r="D13" s="11"/>
      <c r="E13" s="10"/>
      <c r="F13" s="25">
        <v>5.2</v>
      </c>
      <c r="G13" s="7"/>
      <c r="H13" s="7"/>
      <c r="I13" s="27">
        <v>3</v>
      </c>
      <c r="J13" s="7"/>
      <c r="K13" s="7"/>
      <c r="L13" s="28">
        <v>148</v>
      </c>
      <c r="M13" s="28">
        <f t="shared" si="0"/>
        <v>156.2</v>
      </c>
      <c r="N13" s="31">
        <v>1.614</v>
      </c>
      <c r="O13" s="31">
        <v>1.25</v>
      </c>
      <c r="P13" s="31">
        <v>1</v>
      </c>
      <c r="Q13" s="30">
        <v>2</v>
      </c>
      <c r="R13" s="30">
        <v>1</v>
      </c>
      <c r="S13" s="32">
        <v>1.618</v>
      </c>
      <c r="T13" s="31">
        <v>1.131</v>
      </c>
      <c r="U13" s="32">
        <v>1.427</v>
      </c>
      <c r="V13" s="73">
        <v>143</v>
      </c>
      <c r="W13" s="72">
        <v>25</v>
      </c>
      <c r="X13" s="36">
        <f t="shared" si="1"/>
        <v>168</v>
      </c>
    </row>
    <row r="14" spans="1:24" ht="15.75" customHeight="1">
      <c r="A14" s="5">
        <v>4</v>
      </c>
      <c r="B14" s="8" t="s">
        <v>22</v>
      </c>
      <c r="C14" s="37">
        <v>534</v>
      </c>
      <c r="D14" s="11"/>
      <c r="E14" s="10"/>
      <c r="F14" s="25">
        <v>32.3</v>
      </c>
      <c r="G14" s="7"/>
      <c r="H14" s="7"/>
      <c r="I14" s="27">
        <v>3</v>
      </c>
      <c r="J14" s="7"/>
      <c r="K14" s="7"/>
      <c r="L14" s="28">
        <v>332</v>
      </c>
      <c r="M14" s="28">
        <f t="shared" si="0"/>
        <v>367.3</v>
      </c>
      <c r="N14" s="31">
        <v>1.23</v>
      </c>
      <c r="O14" s="31">
        <v>1.25</v>
      </c>
      <c r="P14" s="31">
        <v>1</v>
      </c>
      <c r="Q14" s="30">
        <v>1</v>
      </c>
      <c r="R14" s="30">
        <v>1</v>
      </c>
      <c r="S14" s="32">
        <v>2.961</v>
      </c>
      <c r="T14" s="31">
        <v>1.086</v>
      </c>
      <c r="U14" s="32">
        <v>1.133</v>
      </c>
      <c r="V14" s="73">
        <v>639</v>
      </c>
      <c r="W14" s="72">
        <v>78</v>
      </c>
      <c r="X14" s="36">
        <f t="shared" si="1"/>
        <v>717</v>
      </c>
    </row>
    <row r="15" spans="1:24" ht="16.5" customHeight="1">
      <c r="A15" s="5">
        <v>5</v>
      </c>
      <c r="B15" s="6" t="s">
        <v>23</v>
      </c>
      <c r="C15" s="37">
        <v>368</v>
      </c>
      <c r="D15" s="11"/>
      <c r="E15" s="10"/>
      <c r="F15" s="25">
        <v>12.7</v>
      </c>
      <c r="G15" s="7"/>
      <c r="H15" s="7"/>
      <c r="I15" s="27">
        <v>3</v>
      </c>
      <c r="J15" s="7"/>
      <c r="K15" s="7"/>
      <c r="L15" s="28">
        <v>148</v>
      </c>
      <c r="M15" s="28">
        <f t="shared" si="0"/>
        <v>163.7</v>
      </c>
      <c r="N15" s="31">
        <v>0.795</v>
      </c>
      <c r="O15" s="31">
        <v>1.25</v>
      </c>
      <c r="P15" s="31">
        <v>1</v>
      </c>
      <c r="Q15" s="30">
        <v>2</v>
      </c>
      <c r="R15" s="30">
        <v>1</v>
      </c>
      <c r="S15" s="32">
        <v>2.751</v>
      </c>
      <c r="T15" s="31">
        <v>1.503</v>
      </c>
      <c r="U15" s="32">
        <v>0.529</v>
      </c>
      <c r="V15" s="73">
        <v>1034</v>
      </c>
      <c r="W15" s="72">
        <v>54</v>
      </c>
      <c r="X15" s="36">
        <f t="shared" si="1"/>
        <v>1088</v>
      </c>
    </row>
    <row r="16" spans="1:24" ht="13.5" customHeight="1">
      <c r="A16" s="5">
        <v>6</v>
      </c>
      <c r="B16" s="6" t="s">
        <v>25</v>
      </c>
      <c r="C16" s="37">
        <v>297</v>
      </c>
      <c r="D16" s="11"/>
      <c r="E16" s="10"/>
      <c r="F16" s="25">
        <v>96.4</v>
      </c>
      <c r="G16" s="7"/>
      <c r="H16" s="7"/>
      <c r="I16" s="27">
        <v>7</v>
      </c>
      <c r="J16" s="7"/>
      <c r="K16" s="7"/>
      <c r="L16" s="28">
        <v>104</v>
      </c>
      <c r="M16" s="28">
        <f t="shared" si="0"/>
        <v>207.4</v>
      </c>
      <c r="N16" s="31">
        <v>1.248</v>
      </c>
      <c r="O16" s="31">
        <v>1.25</v>
      </c>
      <c r="P16" s="31">
        <v>1</v>
      </c>
      <c r="Q16" s="30">
        <v>2</v>
      </c>
      <c r="R16" s="30">
        <v>1</v>
      </c>
      <c r="S16" s="32">
        <v>1.301</v>
      </c>
      <c r="T16" s="31">
        <v>1.027</v>
      </c>
      <c r="U16" s="32">
        <v>1.215</v>
      </c>
      <c r="V16" s="73">
        <v>304</v>
      </c>
      <c r="W16" s="72">
        <v>44</v>
      </c>
      <c r="X16" s="36">
        <f t="shared" si="1"/>
        <v>348</v>
      </c>
    </row>
    <row r="17" spans="1:24" ht="13.5" customHeight="1">
      <c r="A17" s="5">
        <v>7</v>
      </c>
      <c r="B17" s="6" t="s">
        <v>26</v>
      </c>
      <c r="C17" s="37">
        <v>612</v>
      </c>
      <c r="D17" s="11"/>
      <c r="E17" s="10"/>
      <c r="F17" s="25">
        <v>40.6</v>
      </c>
      <c r="G17" s="7"/>
      <c r="H17" s="7"/>
      <c r="I17" s="27">
        <v>6</v>
      </c>
      <c r="J17" s="7"/>
      <c r="K17" s="7"/>
      <c r="L17" s="28">
        <v>270</v>
      </c>
      <c r="M17" s="28">
        <f t="shared" si="0"/>
        <v>316.6</v>
      </c>
      <c r="N17" s="31">
        <v>0.925</v>
      </c>
      <c r="O17" s="31">
        <v>1.25</v>
      </c>
      <c r="P17" s="31">
        <v>1</v>
      </c>
      <c r="Q17" s="30">
        <v>1</v>
      </c>
      <c r="R17" s="30">
        <v>1</v>
      </c>
      <c r="S17" s="32">
        <v>2.095</v>
      </c>
      <c r="T17" s="31">
        <v>0.944</v>
      </c>
      <c r="U17" s="32">
        <v>0.98</v>
      </c>
      <c r="V17" s="73">
        <v>749</v>
      </c>
      <c r="W17" s="72">
        <v>90</v>
      </c>
      <c r="X17" s="36">
        <f t="shared" si="1"/>
        <v>839</v>
      </c>
    </row>
    <row r="18" spans="1:24" ht="13.5" customHeight="1">
      <c r="A18" s="5">
        <v>8</v>
      </c>
      <c r="B18" s="6" t="s">
        <v>27</v>
      </c>
      <c r="C18" s="37">
        <v>312</v>
      </c>
      <c r="D18" s="11"/>
      <c r="E18" s="10"/>
      <c r="F18" s="25">
        <v>22.5</v>
      </c>
      <c r="G18" s="7"/>
      <c r="H18" s="7"/>
      <c r="I18" s="27">
        <v>3</v>
      </c>
      <c r="J18" s="7"/>
      <c r="K18" s="7"/>
      <c r="L18" s="28">
        <v>230</v>
      </c>
      <c r="M18" s="28">
        <f t="shared" si="0"/>
        <v>255.5</v>
      </c>
      <c r="N18" s="31">
        <v>1.464</v>
      </c>
      <c r="O18" s="31">
        <v>1.25</v>
      </c>
      <c r="P18" s="31">
        <v>1</v>
      </c>
      <c r="Q18" s="30">
        <v>2</v>
      </c>
      <c r="R18" s="30">
        <v>1</v>
      </c>
      <c r="S18" s="32">
        <v>1.797</v>
      </c>
      <c r="T18" s="31">
        <v>1.19</v>
      </c>
      <c r="U18" s="32">
        <v>1.23</v>
      </c>
      <c r="V18" s="73">
        <v>363</v>
      </c>
      <c r="W18" s="72">
        <v>46</v>
      </c>
      <c r="X18" s="36">
        <f t="shared" si="1"/>
        <v>409</v>
      </c>
    </row>
    <row r="19" spans="1:24" ht="13.5" customHeight="1">
      <c r="A19" s="5">
        <v>9</v>
      </c>
      <c r="B19" s="6" t="s">
        <v>28</v>
      </c>
      <c r="C19" s="37">
        <v>537</v>
      </c>
      <c r="D19" s="11"/>
      <c r="E19" s="10"/>
      <c r="F19" s="25">
        <v>71</v>
      </c>
      <c r="G19" s="7"/>
      <c r="H19" s="7"/>
      <c r="I19" s="27">
        <v>25</v>
      </c>
      <c r="J19" s="7"/>
      <c r="K19" s="7"/>
      <c r="L19" s="28">
        <v>30</v>
      </c>
      <c r="M19" s="28">
        <f t="shared" si="0"/>
        <v>126</v>
      </c>
      <c r="N19" s="31">
        <v>0.419</v>
      </c>
      <c r="O19" s="31">
        <v>1.25</v>
      </c>
      <c r="P19" s="31">
        <v>1</v>
      </c>
      <c r="Q19" s="30">
        <v>1</v>
      </c>
      <c r="R19" s="30">
        <v>1</v>
      </c>
      <c r="S19" s="32">
        <v>2.732</v>
      </c>
      <c r="T19" s="31">
        <v>1.048</v>
      </c>
      <c r="U19" s="32">
        <v>0.4</v>
      </c>
      <c r="V19" s="73">
        <v>1144</v>
      </c>
      <c r="W19" s="72">
        <v>79</v>
      </c>
      <c r="X19" s="36">
        <f t="shared" si="1"/>
        <v>1223</v>
      </c>
    </row>
    <row r="20" spans="1:24" ht="16.5" customHeight="1">
      <c r="A20" s="5">
        <v>10</v>
      </c>
      <c r="B20" s="6" t="s">
        <v>29</v>
      </c>
      <c r="C20" s="37">
        <v>396</v>
      </c>
      <c r="D20" s="11"/>
      <c r="E20" s="10"/>
      <c r="F20" s="25">
        <v>33.6</v>
      </c>
      <c r="G20" s="7"/>
      <c r="H20" s="7"/>
      <c r="I20" s="27">
        <v>2</v>
      </c>
      <c r="J20" s="7"/>
      <c r="K20" s="7"/>
      <c r="L20" s="28">
        <v>152</v>
      </c>
      <c r="M20" s="28">
        <f t="shared" si="0"/>
        <v>187.6</v>
      </c>
      <c r="N20" s="31">
        <v>0.847</v>
      </c>
      <c r="O20" s="31">
        <v>1.25</v>
      </c>
      <c r="P20" s="31">
        <v>1</v>
      </c>
      <c r="Q20" s="30">
        <v>2</v>
      </c>
      <c r="R20" s="30">
        <v>1</v>
      </c>
      <c r="S20" s="32">
        <v>2.133</v>
      </c>
      <c r="T20" s="31">
        <v>1.3</v>
      </c>
      <c r="U20" s="32">
        <v>0.652</v>
      </c>
      <c r="V20" s="73">
        <v>882</v>
      </c>
      <c r="W20" s="72">
        <v>58</v>
      </c>
      <c r="X20" s="36">
        <f t="shared" si="1"/>
        <v>940</v>
      </c>
    </row>
    <row r="21" spans="1:24" ht="15" customHeight="1">
      <c r="A21" s="5">
        <v>11</v>
      </c>
      <c r="B21" s="6" t="s">
        <v>30</v>
      </c>
      <c r="C21" s="37">
        <v>583</v>
      </c>
      <c r="D21" s="11"/>
      <c r="E21" s="10"/>
      <c r="F21" s="25">
        <v>32</v>
      </c>
      <c r="G21" s="7"/>
      <c r="H21" s="7"/>
      <c r="I21" s="27">
        <v>13</v>
      </c>
      <c r="J21" s="7"/>
      <c r="K21" s="7"/>
      <c r="L21" s="28">
        <v>161</v>
      </c>
      <c r="M21" s="28">
        <f t="shared" si="0"/>
        <v>206</v>
      </c>
      <c r="N21" s="31">
        <v>0.632</v>
      </c>
      <c r="O21" s="31">
        <v>1.25</v>
      </c>
      <c r="P21" s="31">
        <v>1</v>
      </c>
      <c r="Q21" s="30">
        <v>1</v>
      </c>
      <c r="R21" s="30">
        <v>1</v>
      </c>
      <c r="S21" s="32">
        <v>1.606</v>
      </c>
      <c r="T21" s="31">
        <v>0.864</v>
      </c>
      <c r="U21" s="32">
        <v>0.731</v>
      </c>
      <c r="V21" s="73">
        <v>813</v>
      </c>
      <c r="W21" s="72">
        <v>86</v>
      </c>
      <c r="X21" s="36">
        <f t="shared" si="1"/>
        <v>899</v>
      </c>
    </row>
    <row r="22" spans="1:24" ht="14.25" customHeight="1">
      <c r="A22" s="5">
        <v>12</v>
      </c>
      <c r="B22" s="6" t="s">
        <v>31</v>
      </c>
      <c r="C22" s="37">
        <v>707</v>
      </c>
      <c r="D22" s="11"/>
      <c r="E22" s="10"/>
      <c r="F22" s="25">
        <v>35.4</v>
      </c>
      <c r="G22" s="7"/>
      <c r="H22" s="7"/>
      <c r="I22" s="27">
        <v>4</v>
      </c>
      <c r="J22" s="7"/>
      <c r="K22" s="7"/>
      <c r="L22" s="28">
        <v>427</v>
      </c>
      <c r="M22" s="28">
        <f t="shared" si="0"/>
        <v>466.4</v>
      </c>
      <c r="N22" s="31">
        <v>1.179</v>
      </c>
      <c r="O22" s="31">
        <v>1.25</v>
      </c>
      <c r="P22" s="31">
        <v>1</v>
      </c>
      <c r="Q22" s="30">
        <v>1</v>
      </c>
      <c r="R22" s="30">
        <v>1</v>
      </c>
      <c r="S22" s="32">
        <v>2.152</v>
      </c>
      <c r="T22" s="31">
        <v>0.953</v>
      </c>
      <c r="U22" s="32">
        <v>1.237</v>
      </c>
      <c r="V22" s="73">
        <v>653</v>
      </c>
      <c r="W22" s="72">
        <v>104</v>
      </c>
      <c r="X22" s="36">
        <f t="shared" si="1"/>
        <v>757</v>
      </c>
    </row>
    <row r="23" spans="1:24" ht="15.75" customHeight="1">
      <c r="A23" s="5">
        <v>13</v>
      </c>
      <c r="B23" s="6" t="s">
        <v>32</v>
      </c>
      <c r="C23" s="37">
        <v>604</v>
      </c>
      <c r="D23" s="11"/>
      <c r="E23" s="10"/>
      <c r="F23" s="25">
        <v>38.2</v>
      </c>
      <c r="G23" s="7"/>
      <c r="H23" s="7"/>
      <c r="I23" s="27">
        <v>37</v>
      </c>
      <c r="J23" s="7"/>
      <c r="K23" s="7"/>
      <c r="L23" s="28">
        <v>256</v>
      </c>
      <c r="M23" s="28">
        <f t="shared" si="0"/>
        <v>331.2</v>
      </c>
      <c r="N23" s="31">
        <v>0.98</v>
      </c>
      <c r="O23" s="31">
        <v>1.25</v>
      </c>
      <c r="P23" s="31">
        <v>1</v>
      </c>
      <c r="Q23" s="30">
        <v>1</v>
      </c>
      <c r="R23" s="30">
        <v>1</v>
      </c>
      <c r="S23" s="32">
        <v>1.332</v>
      </c>
      <c r="T23" s="31">
        <v>0.818</v>
      </c>
      <c r="U23" s="32">
        <v>1.198</v>
      </c>
      <c r="V23" s="73">
        <v>504</v>
      </c>
      <c r="W23" s="72">
        <v>89</v>
      </c>
      <c r="X23" s="36">
        <f t="shared" si="1"/>
        <v>593</v>
      </c>
    </row>
    <row r="24" spans="1:24" ht="14.25" customHeight="1">
      <c r="A24" s="5">
        <v>14</v>
      </c>
      <c r="B24" s="6" t="s">
        <v>33</v>
      </c>
      <c r="C24" s="37">
        <v>275</v>
      </c>
      <c r="D24" s="11"/>
      <c r="E24" s="10"/>
      <c r="F24" s="25">
        <v>7.2</v>
      </c>
      <c r="G24" s="7"/>
      <c r="H24" s="7"/>
      <c r="I24" s="27">
        <v>1</v>
      </c>
      <c r="J24" s="7"/>
      <c r="K24" s="7"/>
      <c r="L24" s="28">
        <v>140</v>
      </c>
      <c r="M24" s="28">
        <f t="shared" si="0"/>
        <v>148.2</v>
      </c>
      <c r="N24" s="31">
        <v>0.963</v>
      </c>
      <c r="O24" s="31">
        <v>1.25</v>
      </c>
      <c r="P24" s="31">
        <v>1</v>
      </c>
      <c r="Q24" s="30">
        <v>2</v>
      </c>
      <c r="R24" s="30">
        <v>1</v>
      </c>
      <c r="S24" s="32">
        <v>2.515</v>
      </c>
      <c r="T24" s="31">
        <v>1.425</v>
      </c>
      <c r="U24" s="32">
        <v>0.676</v>
      </c>
      <c r="V24" s="73">
        <v>659</v>
      </c>
      <c r="W24" s="72">
        <v>40</v>
      </c>
      <c r="X24" s="36">
        <f t="shared" si="1"/>
        <v>699</v>
      </c>
    </row>
    <row r="25" spans="1:24" ht="14.25" customHeight="1">
      <c r="A25" s="5">
        <v>15</v>
      </c>
      <c r="B25" s="6" t="s">
        <v>34</v>
      </c>
      <c r="C25" s="37">
        <v>542</v>
      </c>
      <c r="D25" s="11"/>
      <c r="E25" s="10"/>
      <c r="F25" s="25">
        <v>34.6</v>
      </c>
      <c r="G25" s="9"/>
      <c r="H25" s="9"/>
      <c r="I25" s="27">
        <v>30</v>
      </c>
      <c r="J25" s="9"/>
      <c r="K25" s="9"/>
      <c r="L25" s="29">
        <v>144</v>
      </c>
      <c r="M25" s="28">
        <f t="shared" si="0"/>
        <v>208.6</v>
      </c>
      <c r="N25" s="31">
        <v>0.688</v>
      </c>
      <c r="O25" s="31">
        <v>1.25</v>
      </c>
      <c r="P25" s="33">
        <v>1</v>
      </c>
      <c r="Q25" s="34">
        <v>1</v>
      </c>
      <c r="R25" s="34">
        <v>1</v>
      </c>
      <c r="S25" s="35">
        <v>1.415</v>
      </c>
      <c r="T25" s="31">
        <v>0.832</v>
      </c>
      <c r="U25" s="32">
        <v>0.827</v>
      </c>
      <c r="V25" s="73">
        <v>661</v>
      </c>
      <c r="W25" s="72">
        <v>80</v>
      </c>
      <c r="X25" s="36">
        <f t="shared" si="1"/>
        <v>741</v>
      </c>
    </row>
  </sheetData>
  <sheetProtection/>
  <mergeCells count="35">
    <mergeCell ref="T6:T8"/>
    <mergeCell ref="J6:J8"/>
    <mergeCell ref="K6:K8"/>
    <mergeCell ref="L6:L8"/>
    <mergeCell ref="O6:O8"/>
    <mergeCell ref="P6:P8"/>
    <mergeCell ref="Q6:Q8"/>
    <mergeCell ref="N4:N8"/>
    <mergeCell ref="O4:T4"/>
    <mergeCell ref="F6:F8"/>
    <mergeCell ref="G6:G8"/>
    <mergeCell ref="H6:H8"/>
    <mergeCell ref="I6:I8"/>
    <mergeCell ref="R6:R8"/>
    <mergeCell ref="S6:S8"/>
    <mergeCell ref="V4:V8"/>
    <mergeCell ref="W4:W8"/>
    <mergeCell ref="X4:X8"/>
    <mergeCell ref="D5:F5"/>
    <mergeCell ref="G5:I5"/>
    <mergeCell ref="J5:L5"/>
    <mergeCell ref="M5:M8"/>
    <mergeCell ref="O5:S5"/>
    <mergeCell ref="D6:D8"/>
    <mergeCell ref="E6:E8"/>
    <mergeCell ref="B1:X1"/>
    <mergeCell ref="A2:A8"/>
    <mergeCell ref="B2:B8"/>
    <mergeCell ref="C2:C8"/>
    <mergeCell ref="D2:U2"/>
    <mergeCell ref="V2:X3"/>
    <mergeCell ref="D3:N3"/>
    <mergeCell ref="O3:T3"/>
    <mergeCell ref="U3:U8"/>
    <mergeCell ref="D4:M4"/>
  </mergeCells>
  <printOptions/>
  <pageMargins left="0.24" right="0.17" top="0.2" bottom="0.2" header="0.31496062992125984" footer="0.17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L8">
      <selection activeCell="C11" sqref="C11:C25"/>
    </sheetView>
  </sheetViews>
  <sheetFormatPr defaultColWidth="9.00390625" defaultRowHeight="12.75"/>
  <cols>
    <col min="1" max="1" width="5.00390625" style="1" customWidth="1"/>
    <col min="2" max="2" width="35.25390625" style="8" customWidth="1"/>
    <col min="3" max="3" width="11.875" style="8" customWidth="1"/>
    <col min="4" max="4" width="11.625" style="8" customWidth="1"/>
    <col min="5" max="5" width="11.00390625" style="8" customWidth="1"/>
    <col min="6" max="6" width="11.625" style="8" customWidth="1"/>
    <col min="7" max="7" width="11.875" style="8" customWidth="1"/>
    <col min="8" max="8" width="12.375" style="1" customWidth="1"/>
    <col min="9" max="9" width="10.875" style="1" customWidth="1"/>
    <col min="10" max="10" width="12.375" style="1" customWidth="1"/>
    <col min="11" max="11" width="12.625" style="1" customWidth="1"/>
    <col min="12" max="12" width="11.625" style="1" customWidth="1"/>
    <col min="13" max="13" width="11.375" style="1" customWidth="1"/>
    <col min="14" max="16" width="12.00390625" style="1" customWidth="1"/>
    <col min="17" max="17" width="13.75390625" style="1" customWidth="1"/>
    <col min="18" max="18" width="14.25390625" style="1" customWidth="1"/>
    <col min="19" max="19" width="13.25390625" style="1" customWidth="1"/>
    <col min="20" max="20" width="12.875" style="1" customWidth="1"/>
    <col min="21" max="21" width="11.75390625" style="1" customWidth="1"/>
    <col min="22" max="22" width="19.125" style="1" customWidth="1"/>
    <col min="23" max="23" width="20.00390625" style="1" customWidth="1"/>
    <col min="24" max="24" width="18.625" style="1" customWidth="1"/>
    <col min="25" max="16384" width="9.125" style="1" customWidth="1"/>
  </cols>
  <sheetData>
    <row r="1" spans="2:24" ht="15.75">
      <c r="B1" s="38" t="s">
        <v>65</v>
      </c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15.75" customHeight="1">
      <c r="A2" s="40" t="s">
        <v>0</v>
      </c>
      <c r="B2" s="43" t="s">
        <v>3</v>
      </c>
      <c r="C2" s="45" t="s">
        <v>36</v>
      </c>
      <c r="D2" s="48" t="s">
        <v>35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50" t="s">
        <v>61</v>
      </c>
      <c r="W2" s="51"/>
      <c r="X2" s="51"/>
    </row>
    <row r="3" spans="1:24" ht="18" customHeight="1">
      <c r="A3" s="41"/>
      <c r="B3" s="44"/>
      <c r="C3" s="46"/>
      <c r="D3" s="54" t="s">
        <v>62</v>
      </c>
      <c r="E3" s="49"/>
      <c r="F3" s="49"/>
      <c r="G3" s="49"/>
      <c r="H3" s="49"/>
      <c r="I3" s="49"/>
      <c r="J3" s="49"/>
      <c r="K3" s="49"/>
      <c r="L3" s="49"/>
      <c r="M3" s="49"/>
      <c r="N3" s="55"/>
      <c r="O3" s="56"/>
      <c r="P3" s="57"/>
      <c r="Q3" s="57"/>
      <c r="R3" s="57"/>
      <c r="S3" s="57"/>
      <c r="T3" s="58"/>
      <c r="U3" s="59" t="s">
        <v>49</v>
      </c>
      <c r="V3" s="52"/>
      <c r="W3" s="53"/>
      <c r="X3" s="53"/>
    </row>
    <row r="4" spans="1:24" ht="28.5" customHeight="1">
      <c r="A4" s="41"/>
      <c r="B4" s="44"/>
      <c r="C4" s="46"/>
      <c r="D4" s="48" t="s">
        <v>39</v>
      </c>
      <c r="E4" s="49"/>
      <c r="F4" s="49"/>
      <c r="G4" s="49"/>
      <c r="H4" s="49"/>
      <c r="I4" s="49"/>
      <c r="J4" s="49"/>
      <c r="K4" s="49"/>
      <c r="L4" s="49"/>
      <c r="M4" s="55"/>
      <c r="N4" s="64" t="s">
        <v>64</v>
      </c>
      <c r="O4" s="59" t="s">
        <v>54</v>
      </c>
      <c r="P4" s="49"/>
      <c r="Q4" s="49"/>
      <c r="R4" s="49"/>
      <c r="S4" s="49"/>
      <c r="T4" s="58"/>
      <c r="U4" s="44"/>
      <c r="V4" s="60" t="s">
        <v>58</v>
      </c>
      <c r="W4" s="60" t="s">
        <v>59</v>
      </c>
      <c r="X4" s="60" t="s">
        <v>60</v>
      </c>
    </row>
    <row r="5" spans="1:24" s="2" customFormat="1" ht="48" customHeight="1">
      <c r="A5" s="41"/>
      <c r="B5" s="44"/>
      <c r="C5" s="46"/>
      <c r="D5" s="59" t="s">
        <v>38</v>
      </c>
      <c r="E5" s="49"/>
      <c r="F5" s="55"/>
      <c r="G5" s="59" t="s">
        <v>42</v>
      </c>
      <c r="H5" s="62"/>
      <c r="I5" s="63"/>
      <c r="J5" s="59" t="s">
        <v>43</v>
      </c>
      <c r="K5" s="62"/>
      <c r="L5" s="63"/>
      <c r="M5" s="64" t="s">
        <v>44</v>
      </c>
      <c r="N5" s="65"/>
      <c r="O5" s="48" t="s">
        <v>55</v>
      </c>
      <c r="P5" s="67"/>
      <c r="Q5" s="67"/>
      <c r="R5" s="67"/>
      <c r="S5" s="68"/>
      <c r="T5" s="18"/>
      <c r="U5" s="44"/>
      <c r="V5" s="61"/>
      <c r="W5" s="61"/>
      <c r="X5" s="61"/>
    </row>
    <row r="6" spans="1:24" s="2" customFormat="1" ht="17.25" customHeight="1">
      <c r="A6" s="41"/>
      <c r="B6" s="44"/>
      <c r="C6" s="46"/>
      <c r="D6" s="64" t="s">
        <v>63</v>
      </c>
      <c r="E6" s="64" t="s">
        <v>40</v>
      </c>
      <c r="F6" s="64" t="s">
        <v>41</v>
      </c>
      <c r="G6" s="64" t="s">
        <v>63</v>
      </c>
      <c r="H6" s="64" t="s">
        <v>40</v>
      </c>
      <c r="I6" s="64" t="s">
        <v>41</v>
      </c>
      <c r="J6" s="64" t="s">
        <v>63</v>
      </c>
      <c r="K6" s="64" t="s">
        <v>40</v>
      </c>
      <c r="L6" s="64" t="s">
        <v>41</v>
      </c>
      <c r="M6" s="65"/>
      <c r="N6" s="65"/>
      <c r="O6" s="71" t="s">
        <v>56</v>
      </c>
      <c r="P6" s="71" t="s">
        <v>57</v>
      </c>
      <c r="Q6" s="43" t="s">
        <v>45</v>
      </c>
      <c r="R6" s="43" t="s">
        <v>47</v>
      </c>
      <c r="S6" s="43" t="s">
        <v>51</v>
      </c>
      <c r="T6" s="64" t="s">
        <v>48</v>
      </c>
      <c r="U6" s="44"/>
      <c r="V6" s="61"/>
      <c r="W6" s="61"/>
      <c r="X6" s="61"/>
    </row>
    <row r="7" spans="1:24" s="2" customFormat="1" ht="18.75" customHeight="1">
      <c r="A7" s="41"/>
      <c r="B7" s="44"/>
      <c r="C7" s="46"/>
      <c r="D7" s="65"/>
      <c r="E7" s="69"/>
      <c r="F7" s="65"/>
      <c r="G7" s="65"/>
      <c r="H7" s="69"/>
      <c r="I7" s="65"/>
      <c r="J7" s="65"/>
      <c r="K7" s="69"/>
      <c r="L7" s="65"/>
      <c r="M7" s="65"/>
      <c r="N7" s="65"/>
      <c r="O7" s="71"/>
      <c r="P7" s="71"/>
      <c r="Q7" s="61"/>
      <c r="R7" s="61"/>
      <c r="S7" s="61"/>
      <c r="T7" s="65"/>
      <c r="U7" s="44"/>
      <c r="V7" s="61"/>
      <c r="W7" s="61"/>
      <c r="X7" s="61"/>
    </row>
    <row r="8" spans="1:24" s="2" customFormat="1" ht="118.5" customHeight="1">
      <c r="A8" s="42"/>
      <c r="B8" s="44"/>
      <c r="C8" s="47"/>
      <c r="D8" s="66"/>
      <c r="E8" s="70"/>
      <c r="F8" s="66"/>
      <c r="G8" s="66"/>
      <c r="H8" s="70"/>
      <c r="I8" s="66"/>
      <c r="J8" s="66"/>
      <c r="K8" s="70"/>
      <c r="L8" s="66"/>
      <c r="M8" s="66"/>
      <c r="N8" s="66"/>
      <c r="O8" s="71"/>
      <c r="P8" s="71"/>
      <c r="Q8" s="61"/>
      <c r="R8" s="61"/>
      <c r="S8" s="61"/>
      <c r="T8" s="66"/>
      <c r="U8" s="44"/>
      <c r="V8" s="61"/>
      <c r="W8" s="61"/>
      <c r="X8" s="61"/>
    </row>
    <row r="9" spans="1:24" s="16" customFormat="1" ht="18" customHeight="1">
      <c r="A9" s="13">
        <v>1</v>
      </c>
      <c r="B9" s="14" t="s">
        <v>10</v>
      </c>
      <c r="C9" s="12" t="s">
        <v>1</v>
      </c>
      <c r="D9" s="12" t="s">
        <v>2</v>
      </c>
      <c r="E9" s="12" t="s">
        <v>4</v>
      </c>
      <c r="F9" s="12" t="s">
        <v>5</v>
      </c>
      <c r="G9" s="12" t="s">
        <v>12</v>
      </c>
      <c r="H9" s="12" t="s">
        <v>11</v>
      </c>
      <c r="I9" s="12" t="s">
        <v>6</v>
      </c>
      <c r="J9" s="12" t="s">
        <v>7</v>
      </c>
      <c r="K9" s="12" t="s">
        <v>8</v>
      </c>
      <c r="L9" s="12" t="s">
        <v>9</v>
      </c>
      <c r="M9" s="12" t="s">
        <v>46</v>
      </c>
      <c r="N9" s="12" t="s">
        <v>13</v>
      </c>
      <c r="O9" s="12" t="s">
        <v>14</v>
      </c>
      <c r="P9" s="12" t="s">
        <v>15</v>
      </c>
      <c r="Q9" s="12" t="s">
        <v>16</v>
      </c>
      <c r="R9" s="12" t="s">
        <v>17</v>
      </c>
      <c r="S9" s="12" t="s">
        <v>18</v>
      </c>
      <c r="T9" s="12" t="s">
        <v>50</v>
      </c>
      <c r="U9" s="12" t="s">
        <v>19</v>
      </c>
      <c r="V9" s="12" t="s">
        <v>52</v>
      </c>
      <c r="W9" s="12" t="s">
        <v>53</v>
      </c>
      <c r="X9" s="15">
        <v>31</v>
      </c>
    </row>
    <row r="10" spans="1:24" s="16" customFormat="1" ht="18" customHeight="1">
      <c r="A10" s="13"/>
      <c r="B10" s="3" t="s">
        <v>37</v>
      </c>
      <c r="C10" s="17">
        <f>SUM(C11:C25)</f>
        <v>6454</v>
      </c>
      <c r="D10" s="19">
        <v>26300</v>
      </c>
      <c r="E10" s="20">
        <v>0.02</v>
      </c>
      <c r="F10" s="26">
        <v>526</v>
      </c>
      <c r="G10" s="19">
        <v>148</v>
      </c>
      <c r="H10" s="21">
        <v>1</v>
      </c>
      <c r="I10" s="26">
        <v>148</v>
      </c>
      <c r="J10" s="23">
        <v>2961</v>
      </c>
      <c r="K10" s="21">
        <v>1</v>
      </c>
      <c r="L10" s="26">
        <v>2961</v>
      </c>
      <c r="M10" s="26">
        <f>SUM(M11:M25)</f>
        <v>3634.7</v>
      </c>
      <c r="N10" s="4"/>
      <c r="O10" s="4"/>
      <c r="P10" s="4"/>
      <c r="Q10" s="12"/>
      <c r="R10" s="4"/>
      <c r="S10" s="4"/>
      <c r="T10" s="4"/>
      <c r="U10" s="4"/>
      <c r="V10" s="22">
        <f>SUM(V11:V25)</f>
        <v>8099</v>
      </c>
      <c r="W10" s="24">
        <f>SUM(W11:W25)</f>
        <v>948</v>
      </c>
      <c r="X10" s="24">
        <f>SUM(V10:W10)</f>
        <v>9047</v>
      </c>
    </row>
    <row r="11" spans="1:24" ht="17.25" customHeight="1">
      <c r="A11" s="5">
        <v>1</v>
      </c>
      <c r="B11" s="6" t="s">
        <v>20</v>
      </c>
      <c r="C11" s="37">
        <v>268</v>
      </c>
      <c r="D11" s="11"/>
      <c r="E11" s="10"/>
      <c r="F11" s="25">
        <v>31.3</v>
      </c>
      <c r="G11" s="7"/>
      <c r="H11" s="7"/>
      <c r="I11" s="27">
        <v>3</v>
      </c>
      <c r="J11" s="7"/>
      <c r="K11" s="7"/>
      <c r="L11" s="28">
        <v>187</v>
      </c>
      <c r="M11" s="28">
        <f>SUM(F11+I11+L11)</f>
        <v>221.3</v>
      </c>
      <c r="N11" s="31">
        <v>1.466</v>
      </c>
      <c r="O11" s="31">
        <v>1.25</v>
      </c>
      <c r="P11" s="31">
        <v>1</v>
      </c>
      <c r="Q11" s="30">
        <v>2</v>
      </c>
      <c r="R11" s="30">
        <v>1</v>
      </c>
      <c r="S11" s="32">
        <v>2.286</v>
      </c>
      <c r="T11" s="31">
        <v>1.35</v>
      </c>
      <c r="U11" s="32">
        <v>1.086</v>
      </c>
      <c r="V11" s="73">
        <v>368</v>
      </c>
      <c r="W11" s="73">
        <v>39</v>
      </c>
      <c r="X11" s="36">
        <f>SUM(V11:W11)</f>
        <v>407</v>
      </c>
    </row>
    <row r="12" spans="1:24" ht="14.25" customHeight="1">
      <c r="A12" s="5">
        <v>2</v>
      </c>
      <c r="B12" s="6" t="s">
        <v>21</v>
      </c>
      <c r="C12" s="37">
        <v>246</v>
      </c>
      <c r="D12" s="11"/>
      <c r="E12" s="10"/>
      <c r="F12" s="25">
        <v>14.1</v>
      </c>
      <c r="G12" s="7"/>
      <c r="H12" s="7"/>
      <c r="I12" s="27">
        <v>8</v>
      </c>
      <c r="J12" s="7"/>
      <c r="K12" s="7"/>
      <c r="L12" s="28">
        <v>228</v>
      </c>
      <c r="M12" s="28">
        <f aca="true" t="shared" si="0" ref="M12:M25">SUM(F12+I12+L12)</f>
        <v>250.1</v>
      </c>
      <c r="N12" s="31">
        <v>1.805</v>
      </c>
      <c r="O12" s="31">
        <v>1.25</v>
      </c>
      <c r="P12" s="31">
        <v>1</v>
      </c>
      <c r="Q12" s="30">
        <v>2</v>
      </c>
      <c r="R12" s="30">
        <v>1</v>
      </c>
      <c r="S12" s="32">
        <v>2.305</v>
      </c>
      <c r="T12" s="31">
        <v>1.357</v>
      </c>
      <c r="U12" s="32">
        <v>1.33</v>
      </c>
      <c r="V12" s="73">
        <v>249</v>
      </c>
      <c r="W12" s="73">
        <v>36</v>
      </c>
      <c r="X12" s="36">
        <f aca="true" t="shared" si="1" ref="X12:X25">SUM(V12:W12)</f>
        <v>285</v>
      </c>
    </row>
    <row r="13" spans="1:24" ht="15.75" customHeight="1">
      <c r="A13" s="5">
        <v>3</v>
      </c>
      <c r="B13" s="6" t="s">
        <v>24</v>
      </c>
      <c r="C13" s="37">
        <v>173</v>
      </c>
      <c r="D13" s="11"/>
      <c r="E13" s="10"/>
      <c r="F13" s="25">
        <v>5.4</v>
      </c>
      <c r="G13" s="7"/>
      <c r="H13" s="7"/>
      <c r="I13" s="27">
        <v>3</v>
      </c>
      <c r="J13" s="7"/>
      <c r="K13" s="7"/>
      <c r="L13" s="28">
        <v>149</v>
      </c>
      <c r="M13" s="28">
        <f t="shared" si="0"/>
        <v>157.4</v>
      </c>
      <c r="N13" s="31">
        <v>1.615</v>
      </c>
      <c r="O13" s="31">
        <v>1.25</v>
      </c>
      <c r="P13" s="31">
        <v>1</v>
      </c>
      <c r="Q13" s="30">
        <v>2</v>
      </c>
      <c r="R13" s="30">
        <v>1</v>
      </c>
      <c r="S13" s="32">
        <v>1.618</v>
      </c>
      <c r="T13" s="31">
        <v>1.131</v>
      </c>
      <c r="U13" s="32">
        <v>1.428</v>
      </c>
      <c r="V13" s="73">
        <v>125</v>
      </c>
      <c r="W13" s="73">
        <v>25</v>
      </c>
      <c r="X13" s="36">
        <f t="shared" si="1"/>
        <v>150</v>
      </c>
    </row>
    <row r="14" spans="1:24" ht="15.75" customHeight="1">
      <c r="A14" s="5">
        <v>4</v>
      </c>
      <c r="B14" s="8" t="s">
        <v>22</v>
      </c>
      <c r="C14" s="37">
        <v>534</v>
      </c>
      <c r="D14" s="11"/>
      <c r="E14" s="10"/>
      <c r="F14" s="25">
        <v>33.6</v>
      </c>
      <c r="G14" s="7"/>
      <c r="H14" s="7"/>
      <c r="I14" s="27">
        <v>3</v>
      </c>
      <c r="J14" s="7"/>
      <c r="K14" s="7"/>
      <c r="L14" s="28">
        <v>332</v>
      </c>
      <c r="M14" s="28">
        <f t="shared" si="0"/>
        <v>368.6</v>
      </c>
      <c r="N14" s="31">
        <v>1.226</v>
      </c>
      <c r="O14" s="31">
        <v>1.25</v>
      </c>
      <c r="P14" s="31">
        <v>1</v>
      </c>
      <c r="Q14" s="30">
        <v>1</v>
      </c>
      <c r="R14" s="30">
        <v>1</v>
      </c>
      <c r="S14" s="32">
        <v>2.961</v>
      </c>
      <c r="T14" s="31">
        <v>0.086</v>
      </c>
      <c r="U14" s="32">
        <v>1.129</v>
      </c>
      <c r="V14" s="73">
        <v>562</v>
      </c>
      <c r="W14" s="73">
        <v>78</v>
      </c>
      <c r="X14" s="36">
        <f t="shared" si="1"/>
        <v>640</v>
      </c>
    </row>
    <row r="15" spans="1:24" ht="16.5" customHeight="1">
      <c r="A15" s="5">
        <v>5</v>
      </c>
      <c r="B15" s="6" t="s">
        <v>23</v>
      </c>
      <c r="C15" s="37">
        <v>368</v>
      </c>
      <c r="D15" s="11"/>
      <c r="E15" s="10"/>
      <c r="F15" s="25">
        <v>13.1</v>
      </c>
      <c r="G15" s="7"/>
      <c r="H15" s="7"/>
      <c r="I15" s="27">
        <v>3</v>
      </c>
      <c r="J15" s="7"/>
      <c r="K15" s="7"/>
      <c r="L15" s="28">
        <v>148</v>
      </c>
      <c r="M15" s="28">
        <f t="shared" si="0"/>
        <v>164.1</v>
      </c>
      <c r="N15" s="31">
        <v>0.792</v>
      </c>
      <c r="O15" s="31">
        <v>1.25</v>
      </c>
      <c r="P15" s="31">
        <v>1</v>
      </c>
      <c r="Q15" s="30">
        <v>2</v>
      </c>
      <c r="R15" s="30">
        <v>1</v>
      </c>
      <c r="S15" s="32">
        <v>2.751</v>
      </c>
      <c r="T15" s="31">
        <v>1.503</v>
      </c>
      <c r="U15" s="32">
        <v>0.527</v>
      </c>
      <c r="V15" s="73">
        <v>907</v>
      </c>
      <c r="W15" s="73">
        <v>54</v>
      </c>
      <c r="X15" s="36">
        <f t="shared" si="1"/>
        <v>961</v>
      </c>
    </row>
    <row r="16" spans="1:24" ht="13.5" customHeight="1">
      <c r="A16" s="5">
        <v>6</v>
      </c>
      <c r="B16" s="6" t="s">
        <v>25</v>
      </c>
      <c r="C16" s="37">
        <v>297</v>
      </c>
      <c r="D16" s="11"/>
      <c r="E16" s="10"/>
      <c r="F16" s="25">
        <v>100.3</v>
      </c>
      <c r="G16" s="7"/>
      <c r="H16" s="7"/>
      <c r="I16" s="27">
        <v>7</v>
      </c>
      <c r="J16" s="7"/>
      <c r="K16" s="7"/>
      <c r="L16" s="28">
        <v>104</v>
      </c>
      <c r="M16" s="28">
        <f t="shared" si="0"/>
        <v>211.3</v>
      </c>
      <c r="N16" s="31">
        <v>1.263</v>
      </c>
      <c r="O16" s="31">
        <v>1.25</v>
      </c>
      <c r="P16" s="31">
        <v>1</v>
      </c>
      <c r="Q16" s="30">
        <v>2</v>
      </c>
      <c r="R16" s="30">
        <v>1</v>
      </c>
      <c r="S16" s="32">
        <v>1.301</v>
      </c>
      <c r="T16" s="31">
        <v>1.027</v>
      </c>
      <c r="U16" s="32">
        <v>1.23</v>
      </c>
      <c r="V16" s="73">
        <v>262</v>
      </c>
      <c r="W16" s="73">
        <v>44</v>
      </c>
      <c r="X16" s="36">
        <f t="shared" si="1"/>
        <v>306</v>
      </c>
    </row>
    <row r="17" spans="1:24" ht="13.5" customHeight="1">
      <c r="A17" s="5">
        <v>7</v>
      </c>
      <c r="B17" s="6" t="s">
        <v>26</v>
      </c>
      <c r="C17" s="37">
        <v>612</v>
      </c>
      <c r="D17" s="11"/>
      <c r="E17" s="10"/>
      <c r="F17" s="25">
        <v>42.1</v>
      </c>
      <c r="G17" s="7"/>
      <c r="H17" s="7"/>
      <c r="I17" s="27">
        <v>6</v>
      </c>
      <c r="J17" s="7"/>
      <c r="K17" s="7"/>
      <c r="L17" s="28">
        <v>271</v>
      </c>
      <c r="M17" s="28">
        <f t="shared" si="0"/>
        <v>319.1</v>
      </c>
      <c r="N17" s="31">
        <v>0.926</v>
      </c>
      <c r="O17" s="31">
        <v>1.25</v>
      </c>
      <c r="P17" s="31">
        <v>1</v>
      </c>
      <c r="Q17" s="30">
        <v>1</v>
      </c>
      <c r="R17" s="30">
        <v>1</v>
      </c>
      <c r="S17" s="32">
        <v>2.095</v>
      </c>
      <c r="T17" s="31">
        <v>0.944</v>
      </c>
      <c r="U17" s="32">
        <v>0.981</v>
      </c>
      <c r="V17" s="73">
        <v>655</v>
      </c>
      <c r="W17" s="73">
        <v>90</v>
      </c>
      <c r="X17" s="36">
        <f t="shared" si="1"/>
        <v>745</v>
      </c>
    </row>
    <row r="18" spans="1:24" ht="13.5" customHeight="1">
      <c r="A18" s="5">
        <v>8</v>
      </c>
      <c r="B18" s="6" t="s">
        <v>27</v>
      </c>
      <c r="C18" s="37">
        <v>312</v>
      </c>
      <c r="D18" s="11"/>
      <c r="E18" s="10"/>
      <c r="F18" s="25">
        <v>23.6</v>
      </c>
      <c r="G18" s="7"/>
      <c r="H18" s="7"/>
      <c r="I18" s="27">
        <v>3</v>
      </c>
      <c r="J18" s="7"/>
      <c r="K18" s="7"/>
      <c r="L18" s="28">
        <v>230</v>
      </c>
      <c r="M18" s="28">
        <f t="shared" si="0"/>
        <v>256.6</v>
      </c>
      <c r="N18" s="31">
        <v>1.46</v>
      </c>
      <c r="O18" s="31">
        <v>1.25</v>
      </c>
      <c r="P18" s="31">
        <v>1</v>
      </c>
      <c r="Q18" s="30">
        <v>2</v>
      </c>
      <c r="R18" s="30">
        <v>1</v>
      </c>
      <c r="S18" s="32">
        <v>1.797</v>
      </c>
      <c r="T18" s="31">
        <v>1.19</v>
      </c>
      <c r="U18" s="32">
        <v>1.227</v>
      </c>
      <c r="V18" s="73">
        <v>319</v>
      </c>
      <c r="W18" s="73">
        <v>46</v>
      </c>
      <c r="X18" s="36">
        <f t="shared" si="1"/>
        <v>365</v>
      </c>
    </row>
    <row r="19" spans="1:24" ht="13.5" customHeight="1">
      <c r="A19" s="5">
        <v>9</v>
      </c>
      <c r="B19" s="6" t="s">
        <v>28</v>
      </c>
      <c r="C19" s="37">
        <v>537</v>
      </c>
      <c r="D19" s="11"/>
      <c r="E19" s="10"/>
      <c r="F19" s="25">
        <v>73.9</v>
      </c>
      <c r="G19" s="7"/>
      <c r="H19" s="7"/>
      <c r="I19" s="27">
        <v>25</v>
      </c>
      <c r="J19" s="7"/>
      <c r="K19" s="7"/>
      <c r="L19" s="28">
        <v>30</v>
      </c>
      <c r="M19" s="28">
        <f t="shared" si="0"/>
        <v>128.9</v>
      </c>
      <c r="N19" s="31">
        <v>0.426</v>
      </c>
      <c r="O19" s="31">
        <v>1.25</v>
      </c>
      <c r="P19" s="31">
        <v>1</v>
      </c>
      <c r="Q19" s="30">
        <v>1</v>
      </c>
      <c r="R19" s="30">
        <v>1</v>
      </c>
      <c r="S19" s="32">
        <v>2.732</v>
      </c>
      <c r="T19" s="31">
        <v>1.048</v>
      </c>
      <c r="U19" s="32">
        <v>0.406</v>
      </c>
      <c r="V19" s="73">
        <v>999</v>
      </c>
      <c r="W19" s="73">
        <v>79</v>
      </c>
      <c r="X19" s="36">
        <f t="shared" si="1"/>
        <v>1078</v>
      </c>
    </row>
    <row r="20" spans="1:24" ht="16.5" customHeight="1">
      <c r="A20" s="5">
        <v>10</v>
      </c>
      <c r="B20" s="6" t="s">
        <v>29</v>
      </c>
      <c r="C20" s="37">
        <v>396</v>
      </c>
      <c r="D20" s="11"/>
      <c r="E20" s="10"/>
      <c r="F20" s="25">
        <v>34.6</v>
      </c>
      <c r="G20" s="7"/>
      <c r="H20" s="7"/>
      <c r="I20" s="27">
        <v>2</v>
      </c>
      <c r="J20" s="7"/>
      <c r="K20" s="7"/>
      <c r="L20" s="28">
        <v>152</v>
      </c>
      <c r="M20" s="28">
        <f t="shared" si="0"/>
        <v>188.6</v>
      </c>
      <c r="N20" s="31">
        <v>0.847</v>
      </c>
      <c r="O20" s="31">
        <v>1.25</v>
      </c>
      <c r="P20" s="31">
        <v>1</v>
      </c>
      <c r="Q20" s="30">
        <v>2</v>
      </c>
      <c r="R20" s="30">
        <v>1</v>
      </c>
      <c r="S20" s="32">
        <v>2.133</v>
      </c>
      <c r="T20" s="31">
        <v>1.3</v>
      </c>
      <c r="U20" s="32">
        <v>0.652</v>
      </c>
      <c r="V20" s="73">
        <v>772</v>
      </c>
      <c r="W20" s="73">
        <v>58</v>
      </c>
      <c r="X20" s="36">
        <f t="shared" si="1"/>
        <v>830</v>
      </c>
    </row>
    <row r="21" spans="1:24" ht="15" customHeight="1">
      <c r="A21" s="5">
        <v>11</v>
      </c>
      <c r="B21" s="6" t="s">
        <v>30</v>
      </c>
      <c r="C21" s="37">
        <v>583</v>
      </c>
      <c r="D21" s="11"/>
      <c r="E21" s="10"/>
      <c r="F21" s="25">
        <v>33.6</v>
      </c>
      <c r="G21" s="7"/>
      <c r="H21" s="7"/>
      <c r="I21" s="27">
        <v>13</v>
      </c>
      <c r="J21" s="7"/>
      <c r="K21" s="7"/>
      <c r="L21" s="28">
        <v>161</v>
      </c>
      <c r="M21" s="28">
        <f t="shared" si="0"/>
        <v>207.6</v>
      </c>
      <c r="N21" s="31">
        <v>0.632</v>
      </c>
      <c r="O21" s="31">
        <v>1.25</v>
      </c>
      <c r="P21" s="31">
        <v>1</v>
      </c>
      <c r="Q21" s="30">
        <v>1</v>
      </c>
      <c r="R21" s="30">
        <v>1</v>
      </c>
      <c r="S21" s="32">
        <v>1.606</v>
      </c>
      <c r="T21" s="31">
        <v>0.864</v>
      </c>
      <c r="U21" s="32">
        <v>0.731</v>
      </c>
      <c r="V21" s="73">
        <v>711</v>
      </c>
      <c r="W21" s="73">
        <v>86</v>
      </c>
      <c r="X21" s="36">
        <f t="shared" si="1"/>
        <v>797</v>
      </c>
    </row>
    <row r="22" spans="1:24" ht="14.25" customHeight="1">
      <c r="A22" s="5">
        <v>12</v>
      </c>
      <c r="B22" s="6" t="s">
        <v>31</v>
      </c>
      <c r="C22" s="37">
        <v>707</v>
      </c>
      <c r="D22" s="11"/>
      <c r="E22" s="10"/>
      <c r="F22" s="25">
        <v>36.7</v>
      </c>
      <c r="G22" s="7"/>
      <c r="H22" s="7"/>
      <c r="I22" s="27">
        <v>4</v>
      </c>
      <c r="J22" s="7"/>
      <c r="K22" s="7"/>
      <c r="L22" s="28">
        <v>427</v>
      </c>
      <c r="M22" s="28">
        <f t="shared" si="0"/>
        <v>467.7</v>
      </c>
      <c r="N22" s="31">
        <v>1.174</v>
      </c>
      <c r="O22" s="31">
        <v>1.25</v>
      </c>
      <c r="P22" s="31">
        <v>1</v>
      </c>
      <c r="Q22" s="30">
        <v>1</v>
      </c>
      <c r="R22" s="30">
        <v>1</v>
      </c>
      <c r="S22" s="32">
        <v>2.152</v>
      </c>
      <c r="T22" s="31">
        <v>0.983</v>
      </c>
      <c r="U22" s="32">
        <v>1.233</v>
      </c>
      <c r="V22" s="73">
        <v>575</v>
      </c>
      <c r="W22" s="73">
        <v>104</v>
      </c>
      <c r="X22" s="36">
        <f t="shared" si="1"/>
        <v>679</v>
      </c>
    </row>
    <row r="23" spans="1:24" ht="15.75" customHeight="1">
      <c r="A23" s="5">
        <v>13</v>
      </c>
      <c r="B23" s="6" t="s">
        <v>32</v>
      </c>
      <c r="C23" s="37">
        <v>604</v>
      </c>
      <c r="D23" s="11"/>
      <c r="E23" s="10"/>
      <c r="F23" s="25">
        <v>39.8</v>
      </c>
      <c r="G23" s="7"/>
      <c r="H23" s="7"/>
      <c r="I23" s="27">
        <v>38</v>
      </c>
      <c r="J23" s="7"/>
      <c r="K23" s="7"/>
      <c r="L23" s="28">
        <v>257</v>
      </c>
      <c r="M23" s="28">
        <f t="shared" si="0"/>
        <v>334.8</v>
      </c>
      <c r="N23" s="31">
        <v>0.984</v>
      </c>
      <c r="O23" s="31">
        <v>1.25</v>
      </c>
      <c r="P23" s="31">
        <v>1</v>
      </c>
      <c r="Q23" s="30">
        <v>1</v>
      </c>
      <c r="R23" s="30">
        <v>1</v>
      </c>
      <c r="S23" s="32">
        <v>1.332</v>
      </c>
      <c r="T23" s="31">
        <v>0.818</v>
      </c>
      <c r="U23" s="32">
        <v>1.203</v>
      </c>
      <c r="V23" s="73">
        <v>438</v>
      </c>
      <c r="W23" s="73">
        <v>89</v>
      </c>
      <c r="X23" s="36">
        <f t="shared" si="1"/>
        <v>527</v>
      </c>
    </row>
    <row r="24" spans="1:24" ht="14.25" customHeight="1">
      <c r="A24" s="5">
        <v>14</v>
      </c>
      <c r="B24" s="6" t="s">
        <v>33</v>
      </c>
      <c r="C24" s="37">
        <v>275</v>
      </c>
      <c r="D24" s="11"/>
      <c r="E24" s="10"/>
      <c r="F24" s="25">
        <v>7.4</v>
      </c>
      <c r="G24" s="7"/>
      <c r="H24" s="7"/>
      <c r="I24" s="27">
        <v>1</v>
      </c>
      <c r="J24" s="7"/>
      <c r="K24" s="7"/>
      <c r="L24" s="28">
        <v>140</v>
      </c>
      <c r="M24" s="28">
        <f t="shared" si="0"/>
        <v>148.4</v>
      </c>
      <c r="N24" s="31">
        <v>0.958</v>
      </c>
      <c r="O24" s="31">
        <v>1.25</v>
      </c>
      <c r="P24" s="31">
        <v>1</v>
      </c>
      <c r="Q24" s="30">
        <v>2</v>
      </c>
      <c r="R24" s="30">
        <v>1</v>
      </c>
      <c r="S24" s="32">
        <v>2.515</v>
      </c>
      <c r="T24" s="31">
        <v>1.425</v>
      </c>
      <c r="U24" s="32">
        <v>0.672</v>
      </c>
      <c r="V24" s="73">
        <v>579</v>
      </c>
      <c r="W24" s="73">
        <v>40</v>
      </c>
      <c r="X24" s="36">
        <f t="shared" si="1"/>
        <v>619</v>
      </c>
    </row>
    <row r="25" spans="1:24" ht="14.25" customHeight="1">
      <c r="A25" s="5">
        <v>15</v>
      </c>
      <c r="B25" s="6" t="s">
        <v>34</v>
      </c>
      <c r="C25" s="37">
        <v>542</v>
      </c>
      <c r="D25" s="11"/>
      <c r="E25" s="10"/>
      <c r="F25" s="25">
        <v>36.2</v>
      </c>
      <c r="G25" s="9"/>
      <c r="H25" s="9"/>
      <c r="I25" s="27">
        <v>30</v>
      </c>
      <c r="J25" s="9"/>
      <c r="K25" s="9"/>
      <c r="L25" s="29">
        <v>144</v>
      </c>
      <c r="M25" s="28">
        <f t="shared" si="0"/>
        <v>210.2</v>
      </c>
      <c r="N25" s="31">
        <v>0.688</v>
      </c>
      <c r="O25" s="31">
        <v>1.25</v>
      </c>
      <c r="P25" s="33">
        <v>1</v>
      </c>
      <c r="Q25" s="34">
        <v>1</v>
      </c>
      <c r="R25" s="34">
        <v>1</v>
      </c>
      <c r="S25" s="35">
        <v>1.415</v>
      </c>
      <c r="T25" s="31">
        <v>0.832</v>
      </c>
      <c r="U25" s="32">
        <v>0.826</v>
      </c>
      <c r="V25" s="73">
        <v>578</v>
      </c>
      <c r="W25" s="73">
        <v>80</v>
      </c>
      <c r="X25" s="36">
        <f t="shared" si="1"/>
        <v>658</v>
      </c>
    </row>
  </sheetData>
  <sheetProtection/>
  <mergeCells count="35">
    <mergeCell ref="T6:T8"/>
    <mergeCell ref="J6:J8"/>
    <mergeCell ref="K6:K8"/>
    <mergeCell ref="L6:L8"/>
    <mergeCell ref="O6:O8"/>
    <mergeCell ref="P6:P8"/>
    <mergeCell ref="Q6:Q8"/>
    <mergeCell ref="N4:N8"/>
    <mergeCell ref="O4:T4"/>
    <mergeCell ref="F6:F8"/>
    <mergeCell ref="G6:G8"/>
    <mergeCell ref="H6:H8"/>
    <mergeCell ref="I6:I8"/>
    <mergeCell ref="R6:R8"/>
    <mergeCell ref="S6:S8"/>
    <mergeCell ref="V4:V8"/>
    <mergeCell ref="W4:W8"/>
    <mergeCell ref="X4:X8"/>
    <mergeCell ref="D5:F5"/>
    <mergeCell ref="G5:I5"/>
    <mergeCell ref="J5:L5"/>
    <mergeCell ref="M5:M8"/>
    <mergeCell ref="O5:S5"/>
    <mergeCell ref="D6:D8"/>
    <mergeCell ref="E6:E8"/>
    <mergeCell ref="B1:X1"/>
    <mergeCell ref="A2:A8"/>
    <mergeCell ref="B2:B8"/>
    <mergeCell ref="C2:C8"/>
    <mergeCell ref="D2:U2"/>
    <mergeCell ref="V2:X3"/>
    <mergeCell ref="D3:N3"/>
    <mergeCell ref="O3:T3"/>
    <mergeCell ref="U3:U8"/>
    <mergeCell ref="D4:M4"/>
  </mergeCells>
  <printOptions/>
  <pageMargins left="0.24" right="0.17" top="0.18" bottom="0.17" header="0.17" footer="0.17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view="pageBreakPreview" zoomScaleSheetLayoutView="100" zoomScalePageLayoutView="0" workbookViewId="0" topLeftCell="A5">
      <selection activeCell="V25" sqref="V25"/>
    </sheetView>
  </sheetViews>
  <sheetFormatPr defaultColWidth="9.00390625" defaultRowHeight="12.75"/>
  <cols>
    <col min="1" max="1" width="5.00390625" style="1" customWidth="1"/>
    <col min="2" max="2" width="35.25390625" style="8" customWidth="1"/>
    <col min="3" max="3" width="11.875" style="8" customWidth="1"/>
    <col min="4" max="4" width="11.625" style="8" customWidth="1"/>
    <col min="5" max="5" width="11.00390625" style="8" customWidth="1"/>
    <col min="6" max="6" width="11.625" style="8" customWidth="1"/>
    <col min="7" max="7" width="11.875" style="8" customWidth="1"/>
    <col min="8" max="8" width="12.375" style="1" customWidth="1"/>
    <col min="9" max="9" width="10.875" style="1" customWidth="1"/>
    <col min="10" max="10" width="12.375" style="1" customWidth="1"/>
    <col min="11" max="11" width="12.625" style="1" customWidth="1"/>
    <col min="12" max="12" width="11.625" style="1" customWidth="1"/>
    <col min="13" max="13" width="11.375" style="1" customWidth="1"/>
    <col min="14" max="16" width="12.00390625" style="1" customWidth="1"/>
    <col min="17" max="17" width="13.75390625" style="1" customWidth="1"/>
    <col min="18" max="18" width="14.25390625" style="1" customWidth="1"/>
    <col min="19" max="19" width="13.25390625" style="1" customWidth="1"/>
    <col min="20" max="20" width="12.875" style="1" customWidth="1"/>
    <col min="21" max="21" width="11.75390625" style="1" customWidth="1"/>
    <col min="22" max="22" width="19.125" style="1" customWidth="1"/>
    <col min="23" max="23" width="20.00390625" style="1" customWidth="1"/>
    <col min="24" max="24" width="18.625" style="1" customWidth="1"/>
    <col min="25" max="16384" width="9.125" style="1" customWidth="1"/>
  </cols>
  <sheetData>
    <row r="1" spans="2:24" ht="15.75">
      <c r="B1" s="38" t="s">
        <v>67</v>
      </c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15.75" customHeight="1">
      <c r="A2" s="40" t="s">
        <v>0</v>
      </c>
      <c r="B2" s="43" t="s">
        <v>3</v>
      </c>
      <c r="C2" s="45" t="s">
        <v>36</v>
      </c>
      <c r="D2" s="48" t="s">
        <v>35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50" t="s">
        <v>61</v>
      </c>
      <c r="W2" s="51"/>
      <c r="X2" s="51"/>
    </row>
    <row r="3" spans="1:24" ht="18" customHeight="1">
      <c r="A3" s="41"/>
      <c r="B3" s="44"/>
      <c r="C3" s="46"/>
      <c r="D3" s="54" t="s">
        <v>62</v>
      </c>
      <c r="E3" s="49"/>
      <c r="F3" s="49"/>
      <c r="G3" s="49"/>
      <c r="H3" s="49"/>
      <c r="I3" s="49"/>
      <c r="J3" s="49"/>
      <c r="K3" s="49"/>
      <c r="L3" s="49"/>
      <c r="M3" s="49"/>
      <c r="N3" s="55"/>
      <c r="O3" s="56"/>
      <c r="P3" s="57"/>
      <c r="Q3" s="57"/>
      <c r="R3" s="57"/>
      <c r="S3" s="57"/>
      <c r="T3" s="58"/>
      <c r="U3" s="59" t="s">
        <v>49</v>
      </c>
      <c r="V3" s="52"/>
      <c r="W3" s="53"/>
      <c r="X3" s="53"/>
    </row>
    <row r="4" spans="1:24" ht="28.5" customHeight="1">
      <c r="A4" s="41"/>
      <c r="B4" s="44"/>
      <c r="C4" s="46"/>
      <c r="D4" s="48" t="s">
        <v>39</v>
      </c>
      <c r="E4" s="49"/>
      <c r="F4" s="49"/>
      <c r="G4" s="49"/>
      <c r="H4" s="49"/>
      <c r="I4" s="49"/>
      <c r="J4" s="49"/>
      <c r="K4" s="49"/>
      <c r="L4" s="49"/>
      <c r="M4" s="55"/>
      <c r="N4" s="64" t="s">
        <v>64</v>
      </c>
      <c r="O4" s="59" t="s">
        <v>54</v>
      </c>
      <c r="P4" s="49"/>
      <c r="Q4" s="49"/>
      <c r="R4" s="49"/>
      <c r="S4" s="49"/>
      <c r="T4" s="58"/>
      <c r="U4" s="44"/>
      <c r="V4" s="60" t="s">
        <v>58</v>
      </c>
      <c r="W4" s="60" t="s">
        <v>59</v>
      </c>
      <c r="X4" s="60" t="s">
        <v>60</v>
      </c>
    </row>
    <row r="5" spans="1:24" s="2" customFormat="1" ht="48" customHeight="1">
      <c r="A5" s="41"/>
      <c r="B5" s="44"/>
      <c r="C5" s="46"/>
      <c r="D5" s="59" t="s">
        <v>38</v>
      </c>
      <c r="E5" s="49"/>
      <c r="F5" s="55"/>
      <c r="G5" s="59" t="s">
        <v>42</v>
      </c>
      <c r="H5" s="62"/>
      <c r="I5" s="63"/>
      <c r="J5" s="59" t="s">
        <v>43</v>
      </c>
      <c r="K5" s="62"/>
      <c r="L5" s="63"/>
      <c r="M5" s="64" t="s">
        <v>44</v>
      </c>
      <c r="N5" s="65"/>
      <c r="O5" s="48" t="s">
        <v>55</v>
      </c>
      <c r="P5" s="67"/>
      <c r="Q5" s="67"/>
      <c r="R5" s="67"/>
      <c r="S5" s="68"/>
      <c r="T5" s="18"/>
      <c r="U5" s="44"/>
      <c r="V5" s="61"/>
      <c r="W5" s="61"/>
      <c r="X5" s="61"/>
    </row>
    <row r="6" spans="1:24" s="2" customFormat="1" ht="17.25" customHeight="1">
      <c r="A6" s="41"/>
      <c r="B6" s="44"/>
      <c r="C6" s="46"/>
      <c r="D6" s="64" t="s">
        <v>63</v>
      </c>
      <c r="E6" s="64" t="s">
        <v>40</v>
      </c>
      <c r="F6" s="64" t="s">
        <v>41</v>
      </c>
      <c r="G6" s="64" t="s">
        <v>63</v>
      </c>
      <c r="H6" s="64" t="s">
        <v>40</v>
      </c>
      <c r="I6" s="64" t="s">
        <v>41</v>
      </c>
      <c r="J6" s="64" t="s">
        <v>63</v>
      </c>
      <c r="K6" s="64" t="s">
        <v>40</v>
      </c>
      <c r="L6" s="64" t="s">
        <v>41</v>
      </c>
      <c r="M6" s="65"/>
      <c r="N6" s="65"/>
      <c r="O6" s="71" t="s">
        <v>56</v>
      </c>
      <c r="P6" s="71" t="s">
        <v>57</v>
      </c>
      <c r="Q6" s="43" t="s">
        <v>45</v>
      </c>
      <c r="R6" s="43" t="s">
        <v>47</v>
      </c>
      <c r="S6" s="43" t="s">
        <v>51</v>
      </c>
      <c r="T6" s="64" t="s">
        <v>48</v>
      </c>
      <c r="U6" s="44"/>
      <c r="V6" s="61"/>
      <c r="W6" s="61"/>
      <c r="X6" s="61"/>
    </row>
    <row r="7" spans="1:24" s="2" customFormat="1" ht="18.75" customHeight="1">
      <c r="A7" s="41"/>
      <c r="B7" s="44"/>
      <c r="C7" s="46"/>
      <c r="D7" s="65"/>
      <c r="E7" s="69"/>
      <c r="F7" s="65"/>
      <c r="G7" s="65"/>
      <c r="H7" s="69"/>
      <c r="I7" s="65"/>
      <c r="J7" s="65"/>
      <c r="K7" s="69"/>
      <c r="L7" s="65"/>
      <c r="M7" s="65"/>
      <c r="N7" s="65"/>
      <c r="O7" s="71"/>
      <c r="P7" s="71"/>
      <c r="Q7" s="61"/>
      <c r="R7" s="61"/>
      <c r="S7" s="61"/>
      <c r="T7" s="65"/>
      <c r="U7" s="44"/>
      <c r="V7" s="61"/>
      <c r="W7" s="61"/>
      <c r="X7" s="61"/>
    </row>
    <row r="8" spans="1:24" s="2" customFormat="1" ht="118.5" customHeight="1">
      <c r="A8" s="42"/>
      <c r="B8" s="44"/>
      <c r="C8" s="47"/>
      <c r="D8" s="66"/>
      <c r="E8" s="70"/>
      <c r="F8" s="66"/>
      <c r="G8" s="66"/>
      <c r="H8" s="70"/>
      <c r="I8" s="66"/>
      <c r="J8" s="66"/>
      <c r="K8" s="70"/>
      <c r="L8" s="66"/>
      <c r="M8" s="66"/>
      <c r="N8" s="66"/>
      <c r="O8" s="71"/>
      <c r="P8" s="71"/>
      <c r="Q8" s="61"/>
      <c r="R8" s="61"/>
      <c r="S8" s="61"/>
      <c r="T8" s="66"/>
      <c r="U8" s="44"/>
      <c r="V8" s="61"/>
      <c r="W8" s="61"/>
      <c r="X8" s="61"/>
    </row>
    <row r="9" spans="1:24" s="16" customFormat="1" ht="18" customHeight="1">
      <c r="A9" s="13">
        <v>1</v>
      </c>
      <c r="B9" s="14" t="s">
        <v>10</v>
      </c>
      <c r="C9" s="12" t="s">
        <v>1</v>
      </c>
      <c r="D9" s="12" t="s">
        <v>2</v>
      </c>
      <c r="E9" s="12" t="s">
        <v>4</v>
      </c>
      <c r="F9" s="12" t="s">
        <v>5</v>
      </c>
      <c r="G9" s="12" t="s">
        <v>12</v>
      </c>
      <c r="H9" s="12" t="s">
        <v>11</v>
      </c>
      <c r="I9" s="12" t="s">
        <v>6</v>
      </c>
      <c r="J9" s="12" t="s">
        <v>7</v>
      </c>
      <c r="K9" s="12" t="s">
        <v>8</v>
      </c>
      <c r="L9" s="12" t="s">
        <v>9</v>
      </c>
      <c r="M9" s="12" t="s">
        <v>46</v>
      </c>
      <c r="N9" s="12" t="s">
        <v>13</v>
      </c>
      <c r="O9" s="12" t="s">
        <v>14</v>
      </c>
      <c r="P9" s="12" t="s">
        <v>15</v>
      </c>
      <c r="Q9" s="12" t="s">
        <v>16</v>
      </c>
      <c r="R9" s="12" t="s">
        <v>17</v>
      </c>
      <c r="S9" s="12" t="s">
        <v>18</v>
      </c>
      <c r="T9" s="12" t="s">
        <v>50</v>
      </c>
      <c r="U9" s="12" t="s">
        <v>19</v>
      </c>
      <c r="V9" s="12" t="s">
        <v>52</v>
      </c>
      <c r="W9" s="12" t="s">
        <v>53</v>
      </c>
      <c r="X9" s="15">
        <v>31</v>
      </c>
    </row>
    <row r="10" spans="1:24" s="16" customFormat="1" ht="18" customHeight="1">
      <c r="A10" s="13"/>
      <c r="B10" s="3" t="s">
        <v>37</v>
      </c>
      <c r="C10" s="17">
        <f>SUM(C11:C25)</f>
        <v>6454</v>
      </c>
      <c r="D10" s="19">
        <v>27400</v>
      </c>
      <c r="E10" s="20">
        <v>0.02</v>
      </c>
      <c r="F10" s="26">
        <v>548</v>
      </c>
      <c r="G10" s="19">
        <v>148</v>
      </c>
      <c r="H10" s="21">
        <v>1</v>
      </c>
      <c r="I10" s="26">
        <v>148</v>
      </c>
      <c r="J10" s="23">
        <v>2961</v>
      </c>
      <c r="K10" s="21">
        <v>1</v>
      </c>
      <c r="L10" s="26">
        <v>2961</v>
      </c>
      <c r="M10" s="26">
        <f>SUM(M11:M25)</f>
        <v>3657</v>
      </c>
      <c r="N10" s="4"/>
      <c r="O10" s="4"/>
      <c r="P10" s="4"/>
      <c r="Q10" s="12"/>
      <c r="R10" s="4"/>
      <c r="S10" s="4"/>
      <c r="T10" s="4"/>
      <c r="U10" s="4"/>
      <c r="V10" s="22">
        <f>SUM(V11:V25)</f>
        <v>7906</v>
      </c>
      <c r="W10" s="24">
        <f>SUM(W11:W25)</f>
        <v>948</v>
      </c>
      <c r="X10" s="24">
        <f>SUM(V10:W10)</f>
        <v>8854</v>
      </c>
    </row>
    <row r="11" spans="1:24" ht="17.25" customHeight="1">
      <c r="A11" s="5">
        <v>1</v>
      </c>
      <c r="B11" s="6" t="s">
        <v>20</v>
      </c>
      <c r="C11" s="37">
        <v>268</v>
      </c>
      <c r="D11" s="11"/>
      <c r="E11" s="10"/>
      <c r="F11" s="25">
        <v>32.7</v>
      </c>
      <c r="G11" s="7"/>
      <c r="H11" s="7"/>
      <c r="I11" s="27">
        <v>3</v>
      </c>
      <c r="J11" s="7"/>
      <c r="K11" s="7"/>
      <c r="L11" s="28">
        <v>187</v>
      </c>
      <c r="M11" s="28">
        <f>SUM(F11+I11+L11)</f>
        <v>222.7</v>
      </c>
      <c r="N11" s="31">
        <v>1.466</v>
      </c>
      <c r="O11" s="31">
        <v>1.25</v>
      </c>
      <c r="P11" s="31">
        <v>1</v>
      </c>
      <c r="Q11" s="30">
        <v>2</v>
      </c>
      <c r="R11" s="30">
        <v>1</v>
      </c>
      <c r="S11" s="32">
        <v>2.286</v>
      </c>
      <c r="T11" s="31">
        <v>1.35</v>
      </c>
      <c r="U11" s="32">
        <v>1.087</v>
      </c>
      <c r="V11" s="73">
        <v>359</v>
      </c>
      <c r="W11" s="73">
        <v>39</v>
      </c>
      <c r="X11" s="36">
        <f>SUM(V11:W11)</f>
        <v>398</v>
      </c>
    </row>
    <row r="12" spans="1:24" ht="14.25" customHeight="1">
      <c r="A12" s="5">
        <v>2</v>
      </c>
      <c r="B12" s="6" t="s">
        <v>21</v>
      </c>
      <c r="C12" s="37">
        <v>246</v>
      </c>
      <c r="D12" s="11"/>
      <c r="E12" s="10"/>
      <c r="F12" s="25">
        <v>14.5</v>
      </c>
      <c r="G12" s="7"/>
      <c r="H12" s="7"/>
      <c r="I12" s="27">
        <v>8</v>
      </c>
      <c r="J12" s="7"/>
      <c r="K12" s="7"/>
      <c r="L12" s="28">
        <v>228</v>
      </c>
      <c r="M12" s="28">
        <f aca="true" t="shared" si="0" ref="M12:M25">SUM(F12+I12+L12)</f>
        <v>250.5</v>
      </c>
      <c r="N12" s="31">
        <v>1.797</v>
      </c>
      <c r="O12" s="31">
        <v>1.25</v>
      </c>
      <c r="P12" s="31">
        <v>1</v>
      </c>
      <c r="Q12" s="30">
        <v>2</v>
      </c>
      <c r="R12" s="30">
        <v>1</v>
      </c>
      <c r="S12" s="32">
        <v>2.305</v>
      </c>
      <c r="T12" s="31">
        <v>1.357</v>
      </c>
      <c r="U12" s="32">
        <v>1.324</v>
      </c>
      <c r="V12" s="73">
        <v>245</v>
      </c>
      <c r="W12" s="73">
        <v>36</v>
      </c>
      <c r="X12" s="36">
        <f aca="true" t="shared" si="1" ref="X12:X25">SUM(V12:W12)</f>
        <v>281</v>
      </c>
    </row>
    <row r="13" spans="1:24" ht="15.75" customHeight="1">
      <c r="A13" s="5">
        <v>3</v>
      </c>
      <c r="B13" s="6" t="s">
        <v>24</v>
      </c>
      <c r="C13" s="37">
        <v>173</v>
      </c>
      <c r="D13" s="11"/>
      <c r="E13" s="10"/>
      <c r="F13" s="25">
        <v>5.6</v>
      </c>
      <c r="G13" s="7"/>
      <c r="H13" s="7"/>
      <c r="I13" s="27">
        <v>3</v>
      </c>
      <c r="J13" s="7"/>
      <c r="K13" s="7"/>
      <c r="L13" s="28">
        <v>149</v>
      </c>
      <c r="M13" s="28">
        <f t="shared" si="0"/>
        <v>157.6</v>
      </c>
      <c r="N13" s="31">
        <v>1.608</v>
      </c>
      <c r="O13" s="31">
        <v>1.25</v>
      </c>
      <c r="P13" s="31">
        <v>1</v>
      </c>
      <c r="Q13" s="30">
        <v>2</v>
      </c>
      <c r="R13" s="30">
        <v>1</v>
      </c>
      <c r="S13" s="32">
        <v>1.618</v>
      </c>
      <c r="T13" s="31">
        <v>1.131</v>
      </c>
      <c r="U13" s="32">
        <v>1.422</v>
      </c>
      <c r="V13" s="73">
        <v>123</v>
      </c>
      <c r="W13" s="73">
        <v>25</v>
      </c>
      <c r="X13" s="36">
        <f t="shared" si="1"/>
        <v>148</v>
      </c>
    </row>
    <row r="14" spans="1:24" ht="15.75" customHeight="1">
      <c r="A14" s="5">
        <v>4</v>
      </c>
      <c r="B14" s="8" t="s">
        <v>22</v>
      </c>
      <c r="C14" s="37">
        <v>534</v>
      </c>
      <c r="D14" s="11"/>
      <c r="E14" s="10"/>
      <c r="F14" s="25">
        <v>34.7</v>
      </c>
      <c r="G14" s="7"/>
      <c r="H14" s="7"/>
      <c r="I14" s="27">
        <v>3</v>
      </c>
      <c r="J14" s="7"/>
      <c r="K14" s="7"/>
      <c r="L14" s="28">
        <v>332</v>
      </c>
      <c r="M14" s="28">
        <f t="shared" si="0"/>
        <v>369.7</v>
      </c>
      <c r="N14" s="31">
        <v>1.221</v>
      </c>
      <c r="O14" s="31">
        <v>1.25</v>
      </c>
      <c r="P14" s="31">
        <v>1</v>
      </c>
      <c r="Q14" s="30">
        <v>1</v>
      </c>
      <c r="R14" s="30">
        <v>1</v>
      </c>
      <c r="S14" s="32">
        <v>2.961</v>
      </c>
      <c r="T14" s="31">
        <v>1.086</v>
      </c>
      <c r="U14" s="32">
        <v>1.125</v>
      </c>
      <c r="V14" s="73">
        <v>551</v>
      </c>
      <c r="W14" s="73">
        <v>78</v>
      </c>
      <c r="X14" s="36">
        <f t="shared" si="1"/>
        <v>629</v>
      </c>
    </row>
    <row r="15" spans="1:24" ht="16.5" customHeight="1">
      <c r="A15" s="5">
        <v>5</v>
      </c>
      <c r="B15" s="6" t="s">
        <v>23</v>
      </c>
      <c r="C15" s="37">
        <v>368</v>
      </c>
      <c r="D15" s="11"/>
      <c r="E15" s="10"/>
      <c r="F15" s="25">
        <v>13.8</v>
      </c>
      <c r="G15" s="7"/>
      <c r="H15" s="7"/>
      <c r="I15" s="27">
        <v>3</v>
      </c>
      <c r="J15" s="7"/>
      <c r="K15" s="7"/>
      <c r="L15" s="28">
        <v>148</v>
      </c>
      <c r="M15" s="28">
        <f t="shared" si="0"/>
        <v>164.8</v>
      </c>
      <c r="N15" s="31">
        <v>0.79</v>
      </c>
      <c r="O15" s="31">
        <v>1.25</v>
      </c>
      <c r="P15" s="31">
        <v>1</v>
      </c>
      <c r="Q15" s="30">
        <v>2</v>
      </c>
      <c r="R15" s="30">
        <v>1</v>
      </c>
      <c r="S15" s="32">
        <v>2.751</v>
      </c>
      <c r="T15" s="31">
        <v>1.503</v>
      </c>
      <c r="U15" s="32">
        <v>0.526</v>
      </c>
      <c r="V15" s="73">
        <v>886</v>
      </c>
      <c r="W15" s="73">
        <v>54</v>
      </c>
      <c r="X15" s="36">
        <f t="shared" si="1"/>
        <v>940</v>
      </c>
    </row>
    <row r="16" spans="1:24" ht="13.5" customHeight="1">
      <c r="A16" s="5">
        <v>6</v>
      </c>
      <c r="B16" s="6" t="s">
        <v>25</v>
      </c>
      <c r="C16" s="37">
        <v>297</v>
      </c>
      <c r="D16" s="11"/>
      <c r="E16" s="10"/>
      <c r="F16" s="25">
        <v>104.6</v>
      </c>
      <c r="G16" s="7"/>
      <c r="H16" s="7"/>
      <c r="I16" s="27">
        <v>7</v>
      </c>
      <c r="J16" s="7"/>
      <c r="K16" s="7"/>
      <c r="L16" s="28">
        <v>104</v>
      </c>
      <c r="M16" s="28">
        <f t="shared" si="0"/>
        <v>215.6</v>
      </c>
      <c r="N16" s="31">
        <v>1.281</v>
      </c>
      <c r="O16" s="31">
        <v>1.25</v>
      </c>
      <c r="P16" s="31">
        <v>1</v>
      </c>
      <c r="Q16" s="30">
        <v>2</v>
      </c>
      <c r="R16" s="30">
        <v>1</v>
      </c>
      <c r="S16" s="32">
        <v>1.301</v>
      </c>
      <c r="T16" s="31">
        <v>1.027</v>
      </c>
      <c r="U16" s="32">
        <v>1.247</v>
      </c>
      <c r="V16" s="73">
        <v>250</v>
      </c>
      <c r="W16" s="73">
        <v>44</v>
      </c>
      <c r="X16" s="36">
        <f t="shared" si="1"/>
        <v>294</v>
      </c>
    </row>
    <row r="17" spans="1:24" ht="13.5" customHeight="1">
      <c r="A17" s="5">
        <v>7</v>
      </c>
      <c r="B17" s="6" t="s">
        <v>26</v>
      </c>
      <c r="C17" s="37">
        <v>612</v>
      </c>
      <c r="D17" s="11"/>
      <c r="E17" s="10"/>
      <c r="F17" s="25">
        <v>43.9</v>
      </c>
      <c r="G17" s="7"/>
      <c r="H17" s="7"/>
      <c r="I17" s="27">
        <v>6</v>
      </c>
      <c r="J17" s="7"/>
      <c r="K17" s="7"/>
      <c r="L17" s="28">
        <v>271</v>
      </c>
      <c r="M17" s="28">
        <f t="shared" si="0"/>
        <v>320.9</v>
      </c>
      <c r="N17" s="31">
        <v>0.925</v>
      </c>
      <c r="O17" s="31">
        <v>1.25</v>
      </c>
      <c r="P17" s="31">
        <v>1</v>
      </c>
      <c r="Q17" s="30">
        <v>1</v>
      </c>
      <c r="R17" s="30">
        <v>1</v>
      </c>
      <c r="S17" s="32">
        <v>2.095</v>
      </c>
      <c r="T17" s="31">
        <v>0.944</v>
      </c>
      <c r="U17" s="32">
        <v>0.98</v>
      </c>
      <c r="V17" s="73">
        <v>640</v>
      </c>
      <c r="W17" s="73">
        <v>90</v>
      </c>
      <c r="X17" s="36">
        <f t="shared" si="1"/>
        <v>730</v>
      </c>
    </row>
    <row r="18" spans="1:24" ht="13.5" customHeight="1">
      <c r="A18" s="5">
        <v>8</v>
      </c>
      <c r="B18" s="6" t="s">
        <v>27</v>
      </c>
      <c r="C18" s="37">
        <v>312</v>
      </c>
      <c r="D18" s="11"/>
      <c r="E18" s="10"/>
      <c r="F18" s="25">
        <v>24.5</v>
      </c>
      <c r="G18" s="7"/>
      <c r="H18" s="7"/>
      <c r="I18" s="27">
        <v>3</v>
      </c>
      <c r="J18" s="7"/>
      <c r="K18" s="7"/>
      <c r="L18" s="28">
        <v>230</v>
      </c>
      <c r="M18" s="28">
        <f t="shared" si="0"/>
        <v>257.5</v>
      </c>
      <c r="N18" s="31">
        <v>1.456</v>
      </c>
      <c r="O18" s="31">
        <v>1.25</v>
      </c>
      <c r="P18" s="31">
        <v>1</v>
      </c>
      <c r="Q18" s="30">
        <v>2</v>
      </c>
      <c r="R18" s="30">
        <v>1</v>
      </c>
      <c r="S18" s="32">
        <v>1.797</v>
      </c>
      <c r="T18" s="31">
        <v>1.19</v>
      </c>
      <c r="U18" s="32">
        <v>1.224</v>
      </c>
      <c r="V18" s="73">
        <v>313</v>
      </c>
      <c r="W18" s="73">
        <v>46</v>
      </c>
      <c r="X18" s="36">
        <f t="shared" si="1"/>
        <v>359</v>
      </c>
    </row>
    <row r="19" spans="1:24" ht="13.5" customHeight="1">
      <c r="A19" s="5">
        <v>9</v>
      </c>
      <c r="B19" s="6" t="s">
        <v>28</v>
      </c>
      <c r="C19" s="37">
        <v>537</v>
      </c>
      <c r="D19" s="11"/>
      <c r="E19" s="10"/>
      <c r="F19" s="25">
        <v>77.3</v>
      </c>
      <c r="G19" s="7"/>
      <c r="H19" s="7"/>
      <c r="I19" s="27">
        <v>25</v>
      </c>
      <c r="J19" s="7"/>
      <c r="K19" s="7"/>
      <c r="L19" s="28">
        <v>30</v>
      </c>
      <c r="M19" s="28">
        <f t="shared" si="0"/>
        <v>132.3</v>
      </c>
      <c r="N19" s="31">
        <v>0.434</v>
      </c>
      <c r="O19" s="31">
        <v>1.25</v>
      </c>
      <c r="P19" s="31">
        <v>1</v>
      </c>
      <c r="Q19" s="30">
        <v>1</v>
      </c>
      <c r="R19" s="30">
        <v>1</v>
      </c>
      <c r="S19" s="32">
        <v>2.732</v>
      </c>
      <c r="T19" s="31">
        <v>1.048</v>
      </c>
      <c r="U19" s="32">
        <v>0.415</v>
      </c>
      <c r="V19" s="73">
        <v>969</v>
      </c>
      <c r="W19" s="73">
        <v>79</v>
      </c>
      <c r="X19" s="36">
        <f t="shared" si="1"/>
        <v>1048</v>
      </c>
    </row>
    <row r="20" spans="1:24" ht="16.5" customHeight="1">
      <c r="A20" s="5">
        <v>10</v>
      </c>
      <c r="B20" s="6" t="s">
        <v>29</v>
      </c>
      <c r="C20" s="37">
        <v>396</v>
      </c>
      <c r="D20" s="11"/>
      <c r="E20" s="10"/>
      <c r="F20" s="25">
        <v>36.5</v>
      </c>
      <c r="G20" s="7"/>
      <c r="H20" s="7"/>
      <c r="I20" s="27">
        <v>2</v>
      </c>
      <c r="J20" s="7"/>
      <c r="K20" s="7"/>
      <c r="L20" s="28">
        <v>152</v>
      </c>
      <c r="M20" s="28">
        <f t="shared" si="0"/>
        <v>190.5</v>
      </c>
      <c r="N20" s="31">
        <v>0.849</v>
      </c>
      <c r="O20" s="31">
        <v>1.25</v>
      </c>
      <c r="P20" s="31">
        <v>1</v>
      </c>
      <c r="Q20" s="30">
        <v>2</v>
      </c>
      <c r="R20" s="30">
        <v>1</v>
      </c>
      <c r="S20" s="32">
        <v>2.133</v>
      </c>
      <c r="T20" s="31">
        <v>1.3</v>
      </c>
      <c r="U20" s="32">
        <v>0.653</v>
      </c>
      <c r="V20" s="73">
        <v>753</v>
      </c>
      <c r="W20" s="73">
        <v>58</v>
      </c>
      <c r="X20" s="36">
        <f t="shared" si="1"/>
        <v>811</v>
      </c>
    </row>
    <row r="21" spans="1:24" ht="15" customHeight="1">
      <c r="A21" s="5">
        <v>11</v>
      </c>
      <c r="B21" s="6" t="s">
        <v>30</v>
      </c>
      <c r="C21" s="37">
        <v>583</v>
      </c>
      <c r="D21" s="11"/>
      <c r="E21" s="10"/>
      <c r="F21" s="25">
        <v>34.5</v>
      </c>
      <c r="G21" s="7"/>
      <c r="H21" s="7"/>
      <c r="I21" s="27">
        <v>13</v>
      </c>
      <c r="J21" s="7"/>
      <c r="K21" s="7"/>
      <c r="L21" s="28">
        <v>161</v>
      </c>
      <c r="M21" s="28">
        <f t="shared" si="0"/>
        <v>208.5</v>
      </c>
      <c r="N21" s="31">
        <v>0.631</v>
      </c>
      <c r="O21" s="31">
        <v>1.25</v>
      </c>
      <c r="P21" s="31">
        <v>1</v>
      </c>
      <c r="Q21" s="30">
        <v>1</v>
      </c>
      <c r="R21" s="30">
        <v>1</v>
      </c>
      <c r="S21" s="32">
        <v>1.606</v>
      </c>
      <c r="T21" s="31">
        <v>0.864</v>
      </c>
      <c r="U21" s="32">
        <v>0.731</v>
      </c>
      <c r="V21" s="73">
        <v>694</v>
      </c>
      <c r="W21" s="73">
        <v>86</v>
      </c>
      <c r="X21" s="36">
        <f t="shared" si="1"/>
        <v>780</v>
      </c>
    </row>
    <row r="22" spans="1:24" ht="14.25" customHeight="1">
      <c r="A22" s="5">
        <v>12</v>
      </c>
      <c r="B22" s="6" t="s">
        <v>31</v>
      </c>
      <c r="C22" s="37">
        <v>707</v>
      </c>
      <c r="D22" s="11"/>
      <c r="E22" s="10"/>
      <c r="F22" s="25">
        <v>38.3</v>
      </c>
      <c r="G22" s="7"/>
      <c r="H22" s="7"/>
      <c r="I22" s="27">
        <v>4</v>
      </c>
      <c r="J22" s="7"/>
      <c r="K22" s="7"/>
      <c r="L22" s="28">
        <v>427</v>
      </c>
      <c r="M22" s="28">
        <f t="shared" si="0"/>
        <v>469.3</v>
      </c>
      <c r="N22" s="31">
        <v>1.171</v>
      </c>
      <c r="O22" s="31">
        <v>1.25</v>
      </c>
      <c r="P22" s="31">
        <v>1</v>
      </c>
      <c r="Q22" s="30">
        <v>1</v>
      </c>
      <c r="R22" s="30">
        <v>1</v>
      </c>
      <c r="S22" s="32">
        <v>2.152</v>
      </c>
      <c r="T22" s="31">
        <v>0.953</v>
      </c>
      <c r="U22" s="32">
        <v>1.229</v>
      </c>
      <c r="V22" s="73">
        <v>564</v>
      </c>
      <c r="W22" s="73">
        <v>104</v>
      </c>
      <c r="X22" s="36">
        <f t="shared" si="1"/>
        <v>668</v>
      </c>
    </row>
    <row r="23" spans="1:24" ht="15.75" customHeight="1">
      <c r="A23" s="5">
        <v>13</v>
      </c>
      <c r="B23" s="6" t="s">
        <v>32</v>
      </c>
      <c r="C23" s="37">
        <v>604</v>
      </c>
      <c r="D23" s="11"/>
      <c r="E23" s="10"/>
      <c r="F23" s="25">
        <v>41.6</v>
      </c>
      <c r="G23" s="7"/>
      <c r="H23" s="7"/>
      <c r="I23" s="27">
        <v>38</v>
      </c>
      <c r="J23" s="7"/>
      <c r="K23" s="7"/>
      <c r="L23" s="28">
        <v>257</v>
      </c>
      <c r="M23" s="28">
        <f t="shared" si="0"/>
        <v>336.6</v>
      </c>
      <c r="N23" s="31">
        <v>0.983</v>
      </c>
      <c r="O23" s="31">
        <v>1.25</v>
      </c>
      <c r="P23" s="31">
        <v>1</v>
      </c>
      <c r="Q23" s="30">
        <v>1</v>
      </c>
      <c r="R23" s="30">
        <v>1</v>
      </c>
      <c r="S23" s="32">
        <v>1.332</v>
      </c>
      <c r="T23" s="31">
        <v>0.818</v>
      </c>
      <c r="U23" s="32">
        <v>1.203</v>
      </c>
      <c r="V23" s="73">
        <v>428</v>
      </c>
      <c r="W23" s="73">
        <v>89</v>
      </c>
      <c r="X23" s="36">
        <f t="shared" si="1"/>
        <v>517</v>
      </c>
    </row>
    <row r="24" spans="1:24" ht="14.25" customHeight="1">
      <c r="A24" s="5">
        <v>14</v>
      </c>
      <c r="B24" s="6" t="s">
        <v>33</v>
      </c>
      <c r="C24" s="37">
        <v>275</v>
      </c>
      <c r="D24" s="11"/>
      <c r="E24" s="10"/>
      <c r="F24" s="25">
        <v>7.7</v>
      </c>
      <c r="G24" s="7"/>
      <c r="H24" s="7"/>
      <c r="I24" s="27">
        <v>1</v>
      </c>
      <c r="J24" s="7"/>
      <c r="K24" s="7"/>
      <c r="L24" s="28">
        <v>140</v>
      </c>
      <c r="M24" s="28">
        <f t="shared" si="0"/>
        <v>148.7</v>
      </c>
      <c r="N24" s="31">
        <v>0.954</v>
      </c>
      <c r="O24" s="31">
        <v>1.25</v>
      </c>
      <c r="P24" s="31">
        <v>1</v>
      </c>
      <c r="Q24" s="30">
        <v>2</v>
      </c>
      <c r="R24" s="30">
        <v>1</v>
      </c>
      <c r="S24" s="32">
        <v>2.515</v>
      </c>
      <c r="T24" s="31">
        <v>1.425</v>
      </c>
      <c r="U24" s="32">
        <v>0.669</v>
      </c>
      <c r="V24" s="73">
        <v>567</v>
      </c>
      <c r="W24" s="73">
        <v>40</v>
      </c>
      <c r="X24" s="36">
        <f t="shared" si="1"/>
        <v>607</v>
      </c>
    </row>
    <row r="25" spans="1:24" ht="14.25" customHeight="1">
      <c r="A25" s="5">
        <v>15</v>
      </c>
      <c r="B25" s="6" t="s">
        <v>34</v>
      </c>
      <c r="C25" s="37">
        <v>542</v>
      </c>
      <c r="D25" s="11"/>
      <c r="E25" s="10"/>
      <c r="F25" s="25">
        <v>37.8</v>
      </c>
      <c r="G25" s="9"/>
      <c r="H25" s="9"/>
      <c r="I25" s="27">
        <v>30</v>
      </c>
      <c r="J25" s="9"/>
      <c r="K25" s="9"/>
      <c r="L25" s="29">
        <v>144</v>
      </c>
      <c r="M25" s="28">
        <f t="shared" si="0"/>
        <v>211.8</v>
      </c>
      <c r="N25" s="31">
        <v>0.689</v>
      </c>
      <c r="O25" s="31">
        <v>1.25</v>
      </c>
      <c r="P25" s="33">
        <v>1</v>
      </c>
      <c r="Q25" s="34">
        <v>1</v>
      </c>
      <c r="R25" s="34">
        <v>1</v>
      </c>
      <c r="S25" s="35">
        <v>1.415</v>
      </c>
      <c r="T25" s="31">
        <v>0.832</v>
      </c>
      <c r="U25" s="32">
        <v>0.829</v>
      </c>
      <c r="V25" s="73">
        <v>564</v>
      </c>
      <c r="W25" s="73">
        <v>80</v>
      </c>
      <c r="X25" s="36">
        <f t="shared" si="1"/>
        <v>644</v>
      </c>
    </row>
  </sheetData>
  <sheetProtection/>
  <mergeCells count="35">
    <mergeCell ref="V2:X3"/>
    <mergeCell ref="V4:V8"/>
    <mergeCell ref="W4:W8"/>
    <mergeCell ref="X4:X8"/>
    <mergeCell ref="O3:T3"/>
    <mergeCell ref="T6:T8"/>
    <mergeCell ref="O4:T4"/>
    <mergeCell ref="O5:S5"/>
    <mergeCell ref="Q6:Q8"/>
    <mergeCell ref="A2:A8"/>
    <mergeCell ref="D5:F5"/>
    <mergeCell ref="D6:D8"/>
    <mergeCell ref="E6:E8"/>
    <mergeCell ref="F6:F8"/>
    <mergeCell ref="H6:H8"/>
    <mergeCell ref="J5:L5"/>
    <mergeCell ref="G6:G8"/>
    <mergeCell ref="I6:I8"/>
    <mergeCell ref="D4:M4"/>
    <mergeCell ref="U3:U8"/>
    <mergeCell ref="O6:O8"/>
    <mergeCell ref="L6:L8"/>
    <mergeCell ref="M5:M8"/>
    <mergeCell ref="J6:J8"/>
    <mergeCell ref="K6:K8"/>
    <mergeCell ref="B1:X1"/>
    <mergeCell ref="R6:R8"/>
    <mergeCell ref="S6:S8"/>
    <mergeCell ref="C2:C8"/>
    <mergeCell ref="G5:I5"/>
    <mergeCell ref="P6:P8"/>
    <mergeCell ref="B2:B8"/>
    <mergeCell ref="D2:U2"/>
    <mergeCell ref="N4:N8"/>
    <mergeCell ref="D3:N3"/>
  </mergeCells>
  <printOptions/>
  <pageMargins left="0.15748031496062992" right="0.15748031496062992" top="0.31496062992125984" bottom="0.2755905511811024" header="0.5118110236220472" footer="0.2755905511811024"/>
  <pageSetup fitToWidth="2" horizontalDpi="600" verticalDpi="600" orientation="landscape" paperSize="9" scale="78" r:id="rId3"/>
  <colBreaks count="1" manualBreakCount="1">
    <brk id="1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Kompofin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user3000</cp:lastModifiedBy>
  <cp:lastPrinted>2012-11-28T06:27:23Z</cp:lastPrinted>
  <dcterms:created xsi:type="dcterms:W3CDTF">2007-02-02T01:52:02Z</dcterms:created>
  <dcterms:modified xsi:type="dcterms:W3CDTF">2017-11-15T01:10:17Z</dcterms:modified>
  <cp:category/>
  <cp:version/>
  <cp:contentType/>
  <cp:contentStatus/>
</cp:coreProperties>
</file>