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'Лист1'!$A$1:$N$222</definedName>
  </definedNames>
  <calcPr fullCalcOnLoad="1"/>
</workbook>
</file>

<file path=xl/sharedStrings.xml><?xml version="1.0" encoding="utf-8"?>
<sst xmlns="http://schemas.openxmlformats.org/spreadsheetml/2006/main" count="693" uniqueCount="325">
  <si>
    <t xml:space="preserve">№ </t>
  </si>
  <si>
    <t>п/п</t>
  </si>
  <si>
    <t>Квоты добычи</t>
  </si>
  <si>
    <t>1. Акшинский район</t>
  </si>
  <si>
    <t xml:space="preserve"> ООУ</t>
  </si>
  <si>
    <t>ИП Глушков В.Л.</t>
  </si>
  <si>
    <t>ИП Щеглов В.А.</t>
  </si>
  <si>
    <t>2. Александрово-Заводский район</t>
  </si>
  <si>
    <t>3. Балейский район</t>
  </si>
  <si>
    <t>ООУ</t>
  </si>
  <si>
    <t>ООО «Сибцветметэнерго»</t>
  </si>
  <si>
    <t>4. Борзинский район</t>
  </si>
  <si>
    <t>5. Газимуро-Заводский район</t>
  </si>
  <si>
    <t>6. Забайкальский район</t>
  </si>
  <si>
    <t>7. Калганский район</t>
  </si>
  <si>
    <t>8. Каларский район</t>
  </si>
  <si>
    <t>ОМНС «Геван»</t>
  </si>
  <si>
    <t>9. Карымский район</t>
  </si>
  <si>
    <t>ООО «Телекомремстройсервис»</t>
  </si>
  <si>
    <t>ООО «Лось»</t>
  </si>
  <si>
    <t xml:space="preserve">ООО «Ургуй» </t>
  </si>
  <si>
    <t>ООО «Талчер»</t>
  </si>
  <si>
    <t>10. Краснокаменский район</t>
  </si>
  <si>
    <t xml:space="preserve">ООУ </t>
  </si>
  <si>
    <t>11. Красночикойский район</t>
  </si>
  <si>
    <t xml:space="preserve">СПК «Черемхово» </t>
  </si>
  <si>
    <t>ООО «Таежная компания»</t>
  </si>
  <si>
    <t>ООО «Горлинка»</t>
  </si>
  <si>
    <t>ИП Агафонов Г.М.</t>
  </si>
  <si>
    <t>МУП «Кыринское ОПХ»</t>
  </si>
  <si>
    <t>13. Могочинский район</t>
  </si>
  <si>
    <t>ООО МПЗХ «Охотник»</t>
  </si>
  <si>
    <t>14. Нерчинский район</t>
  </si>
  <si>
    <t>15. Нерчинско-Заводский район</t>
  </si>
  <si>
    <t>ООО «Талакан»</t>
  </si>
  <si>
    <t>16. Оловяннинский район</t>
  </si>
  <si>
    <t>17.  Ононский район</t>
  </si>
  <si>
    <t>18. Петровск-Забайкальский район</t>
  </si>
  <si>
    <t>ИП Беломестнов А.П.</t>
  </si>
  <si>
    <t>ООО «Дальсо-природа»</t>
  </si>
  <si>
    <t>19. Приаргунский район</t>
  </si>
  <si>
    <t>20. Сретенский район</t>
  </si>
  <si>
    <t>21. Тунгокоченский район</t>
  </si>
  <si>
    <t>ООО «Каренга»</t>
  </si>
  <si>
    <t>ИП Кириллова О.П.</t>
  </si>
  <si>
    <t>22. Тунгиро-Олёкминский район</t>
  </si>
  <si>
    <t>ООО «Тунгирохота»</t>
  </si>
  <si>
    <t>2 838,4</t>
  </si>
  <si>
    <t>23. Улётовский район</t>
  </si>
  <si>
    <t>ИП Шолохов А.Н.</t>
  </si>
  <si>
    <t>ООО «Востокэнергомонтаж»</t>
  </si>
  <si>
    <t>ООО «Улётовский КЗПХ»</t>
  </si>
  <si>
    <t>24. Хилокский район</t>
  </si>
  <si>
    <t>25. Чернышевский район</t>
  </si>
  <si>
    <t>26. Читинский район</t>
  </si>
  <si>
    <t>ООО «Лесгеоконсалтинг»</t>
  </si>
  <si>
    <t>ООО «Читинское охотничье хозяйство»</t>
  </si>
  <si>
    <t>ООО «Герум»</t>
  </si>
  <si>
    <t>ИП Иванов Э.Ю.</t>
  </si>
  <si>
    <t>ИП Лиханов Д.И.</t>
  </si>
  <si>
    <t>ООО «Чита-Охота»</t>
  </si>
  <si>
    <t>27. Шелопугинский район</t>
  </si>
  <si>
    <t>28. Шилкинский район</t>
  </si>
  <si>
    <t>ИП Леонова Л.В.</t>
  </si>
  <si>
    <t>29. Агинский район</t>
  </si>
  <si>
    <t>ИП Федорова И.А.</t>
  </si>
  <si>
    <t>30. Дульдургинский район</t>
  </si>
  <si>
    <t>31. Могойтуйский район</t>
  </si>
  <si>
    <t>Итого:</t>
  </si>
  <si>
    <t>Наименование закрепленного охотничьего угодья, общедоступных охотничьих угодий муниципальных районов.</t>
  </si>
  <si>
    <t>Общая площадь охотничьих угодий тыс. га</t>
  </si>
  <si>
    <t xml:space="preserve">Численность вида охотничьего ресурса, особей по состоянию на 1 апреля </t>
  </si>
  <si>
    <t>Показатель численности охотничьего ресурса, особей на 1000 га</t>
  </si>
  <si>
    <t>Всего особей</t>
  </si>
  <si>
    <t>до 1 года</t>
  </si>
  <si>
    <t>в т.ч.:</t>
  </si>
  <si>
    <t>взрослые</t>
  </si>
  <si>
    <t>Забайкальского края</t>
  </si>
  <si>
    <t xml:space="preserve">самцы во время гона </t>
  </si>
  <si>
    <t>без разделения по половому признаку</t>
  </si>
  <si>
    <r>
      <t>Косули сибирской</t>
    </r>
    <r>
      <rPr>
        <sz val="12"/>
        <rFont val="Arial"/>
        <family val="2"/>
      </rPr>
      <t xml:space="preserve"> на территории охотничьих угодий</t>
    </r>
  </si>
  <si>
    <t>9.1.1</t>
  </si>
  <si>
    <t>1.1</t>
  </si>
  <si>
    <t>1.1.1</t>
  </si>
  <si>
    <t>1.2</t>
  </si>
  <si>
    <t>1.3</t>
  </si>
  <si>
    <t>1.4</t>
  </si>
  <si>
    <t>1.5</t>
  </si>
  <si>
    <t>1.6</t>
  </si>
  <si>
    <t>2.1</t>
  </si>
  <si>
    <t>2.2</t>
  </si>
  <si>
    <t>Охотхозяйство «Каменск-Боровское» ЗабКОООиР</t>
  </si>
  <si>
    <t>3.2</t>
  </si>
  <si>
    <t>Охотхозяйство «Балейское» ЗабКОООиР</t>
  </si>
  <si>
    <t>3.3</t>
  </si>
  <si>
    <t>4.1</t>
  </si>
  <si>
    <t>4.2</t>
  </si>
  <si>
    <t>Охотхозяйство «Ключевское» ЗабКОООиР</t>
  </si>
  <si>
    <t>4.3</t>
  </si>
  <si>
    <t>5.1</t>
  </si>
  <si>
    <t>5.2</t>
  </si>
  <si>
    <t>Охотхозяйство «Газимурское» ЗабКОООиР</t>
  </si>
  <si>
    <t>5.3</t>
  </si>
  <si>
    <t>6.1</t>
  </si>
  <si>
    <t>7.1</t>
  </si>
  <si>
    <t>8.1</t>
  </si>
  <si>
    <t>8.2</t>
  </si>
  <si>
    <t>8.3</t>
  </si>
  <si>
    <t>8.4</t>
  </si>
  <si>
    <t>ООО Эрен-плюс, участок №2</t>
  </si>
  <si>
    <t>9.1</t>
  </si>
  <si>
    <t>9.2</t>
  </si>
  <si>
    <t>Охотхозяйство «Карымское» ЗабКОООиР</t>
  </si>
  <si>
    <t>9.3</t>
  </si>
  <si>
    <t>9.4</t>
  </si>
  <si>
    <t>9.5</t>
  </si>
  <si>
    <t>9.6</t>
  </si>
  <si>
    <t>9.7</t>
  </si>
  <si>
    <t>10.1</t>
  </si>
  <si>
    <t>11.2</t>
  </si>
  <si>
    <t>11.3</t>
  </si>
  <si>
    <t>11.4</t>
  </si>
  <si>
    <t>11.5</t>
  </si>
  <si>
    <t>11.6</t>
  </si>
  <si>
    <t>11.1</t>
  </si>
  <si>
    <t>12.1</t>
  </si>
  <si>
    <t>12.2</t>
  </si>
  <si>
    <t>13.1</t>
  </si>
  <si>
    <t>13.2</t>
  </si>
  <si>
    <t>14.1</t>
  </si>
  <si>
    <t>14.2</t>
  </si>
  <si>
    <t>Охотхозяйство «Калининское» ЗабКОООиР</t>
  </si>
  <si>
    <t>14.3</t>
  </si>
  <si>
    <t>Охотхозяйство «Карповское» ЗабКОООиР</t>
  </si>
  <si>
    <t>14.4</t>
  </si>
  <si>
    <t>ИП Дрёмов П.М.</t>
  </si>
  <si>
    <t>14.5</t>
  </si>
  <si>
    <t>15.1</t>
  </si>
  <si>
    <t>15.2</t>
  </si>
  <si>
    <t>Охотхозяйство «Нерчинско-Заводское» ЗабКОООиР</t>
  </si>
  <si>
    <t>15.3</t>
  </si>
  <si>
    <t>16.1</t>
  </si>
  <si>
    <t>16.2</t>
  </si>
  <si>
    <t>Охотхозяйство «Оловяннинское» ЗабКОООиР</t>
  </si>
  <si>
    <t>17.1</t>
  </si>
  <si>
    <t>17.1.1</t>
  </si>
  <si>
    <t>18.1</t>
  </si>
  <si>
    <t>18.2</t>
  </si>
  <si>
    <t xml:space="preserve">Охотхозяйство «Балягинское»  ЗабКОООиР </t>
  </si>
  <si>
    <t>18.3</t>
  </si>
  <si>
    <t xml:space="preserve">Охотхозяйство «Катангарское»  ЗабКОООиР </t>
  </si>
  <si>
    <t>18.4</t>
  </si>
  <si>
    <t>18.5</t>
  </si>
  <si>
    <t>18.6</t>
  </si>
  <si>
    <t>19.1</t>
  </si>
  <si>
    <t>19.2</t>
  </si>
  <si>
    <t>Охотхозяйство «Быркинское» ЗабКОООиР</t>
  </si>
  <si>
    <t>20.1</t>
  </si>
  <si>
    <t>20.2</t>
  </si>
  <si>
    <t>Охотхозяйство «Сретенское» ЗабКОООиР</t>
  </si>
  <si>
    <t>20.3</t>
  </si>
  <si>
    <t>20.4</t>
  </si>
  <si>
    <t>Охотхозяйство «Усть-Карское» ЗабКОООиР</t>
  </si>
  <si>
    <t>Охотхозяйство «Кокуйское» ЗабКОООиР</t>
  </si>
  <si>
    <t>21.1</t>
  </si>
  <si>
    <t>21.2</t>
  </si>
  <si>
    <t>Охотхозяйство «Ульдургинское» ЗабКОООиР</t>
  </si>
  <si>
    <t>21.3</t>
  </si>
  <si>
    <t>21.4</t>
  </si>
  <si>
    <t>22.1</t>
  </si>
  <si>
    <t>22.2</t>
  </si>
  <si>
    <t>23.1</t>
  </si>
  <si>
    <t>23.2</t>
  </si>
  <si>
    <t>Охотхозяйство «Улётовское» ЗабКОООиР</t>
  </si>
  <si>
    <t>23.3</t>
  </si>
  <si>
    <t>23.4</t>
  </si>
  <si>
    <t>23.5</t>
  </si>
  <si>
    <t>24.1</t>
  </si>
  <si>
    <t>24.2</t>
  </si>
  <si>
    <t>Охотхозяйство «Хилокское» ЗабКОООиР</t>
  </si>
  <si>
    <t>25.1</t>
  </si>
  <si>
    <t>26.1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</si>
  <si>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</si>
  <si>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</si>
  <si>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</si>
  <si>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</si>
  <si>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</si>
  <si>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</si>
  <si>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</si>
  <si>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</si>
  <si>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</si>
  <si>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</si>
  <si>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</si>
  <si>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26.8</t>
  </si>
  <si>
    <t>26.9</t>
  </si>
  <si>
    <t>26.10</t>
  </si>
  <si>
    <t>26.11</t>
  </si>
  <si>
    <t>26.12</t>
  </si>
  <si>
    <t>26.13</t>
  </si>
  <si>
    <t>26.14</t>
  </si>
  <si>
    <t>26.1.1</t>
  </si>
  <si>
    <t>27.1</t>
  </si>
  <si>
    <t>27.2</t>
  </si>
  <si>
    <t>Охотхозяйство «Шелопугинское» ЗабКОООиР</t>
  </si>
  <si>
    <t>28.1</t>
  </si>
  <si>
    <t>28.2</t>
  </si>
  <si>
    <t>Охотхозяйство «Первомайское» ЗабКОООиР</t>
  </si>
  <si>
    <t>28.3</t>
  </si>
  <si>
    <t>Охотхозяйство «Шилкинское» ЗабКОООиР</t>
  </si>
  <si>
    <t>28.4</t>
  </si>
  <si>
    <t>28.5</t>
  </si>
  <si>
    <t>29.1</t>
  </si>
  <si>
    <t>29.2</t>
  </si>
  <si>
    <t>Охотхозяйство «Агинское» ЗабКОООиР</t>
  </si>
  <si>
    <t>29.3</t>
  </si>
  <si>
    <t>30.1</t>
  </si>
  <si>
    <t>30.2</t>
  </si>
  <si>
    <t>Охотхозяйство «Дульдургинское» ЗабКОООиР</t>
  </si>
  <si>
    <t>31.1</t>
  </si>
  <si>
    <t>Охотхозяйство «Онкоекское» ЗабКОООиР</t>
  </si>
  <si>
    <t>Охотхозяйство «Новопавловское» ЗабКОООиР</t>
  </si>
  <si>
    <t xml:space="preserve">Проект квот добычи </t>
  </si>
  <si>
    <t>23.6</t>
  </si>
  <si>
    <t>ООО "Недра"</t>
  </si>
  <si>
    <t xml:space="preserve">Хозяйство «Новотроицкое» ВОО Забабайкалья </t>
  </si>
  <si>
    <t>0 </t>
  </si>
  <si>
    <t xml:space="preserve">Хозяйство «Борзинское» ВОО Забайкалья </t>
  </si>
  <si>
    <t>4.4</t>
  </si>
  <si>
    <t>ИП Русинов А.И.</t>
  </si>
  <si>
    <t>7.2</t>
  </si>
  <si>
    <t>ООО "Край"</t>
  </si>
  <si>
    <t>12.3</t>
  </si>
  <si>
    <t>ООО "Прометей"</t>
  </si>
  <si>
    <t>12.4</t>
  </si>
  <si>
    <t>ИП Федотов С.А.</t>
  </si>
  <si>
    <t>ООО "Петровский"</t>
  </si>
  <si>
    <t>18.7</t>
  </si>
  <si>
    <t>ООО "Мегастрой+"</t>
  </si>
  <si>
    <t>20.5</t>
  </si>
  <si>
    <t>ИП Ефимов В.А.</t>
  </si>
  <si>
    <t>ООО "Егерь"</t>
  </si>
  <si>
    <t>23.7</t>
  </si>
  <si>
    <t>24.3</t>
  </si>
  <si>
    <t>ИП Торопшин В.А.</t>
  </si>
  <si>
    <t>24.4</t>
  </si>
  <si>
    <t>ООО "Охотник плюс"</t>
  </si>
  <si>
    <t>24.5</t>
  </si>
  <si>
    <t>ИП Голубцов А.Г.</t>
  </si>
  <si>
    <t>24.6</t>
  </si>
  <si>
    <t>ИП Макаров А.А.</t>
  </si>
  <si>
    <t>25.2</t>
  </si>
  <si>
    <t>Охотхозяйство "Калганское" ЗабКОООиР</t>
  </si>
  <si>
    <t>ООО "Алдан"</t>
  </si>
  <si>
    <t>12.5</t>
  </si>
  <si>
    <t>12.6</t>
  </si>
  <si>
    <t>12.7</t>
  </si>
  <si>
    <t>ООО «Становик»</t>
  </si>
  <si>
    <t>ИП Колесников С.Б.</t>
  </si>
  <si>
    <t>ИП Самсонов В.Ф.</t>
  </si>
  <si>
    <t>ИП Забелин Е.А.</t>
  </si>
  <si>
    <t>20.6</t>
  </si>
  <si>
    <t>20.7</t>
  </si>
  <si>
    <t>ООО "Кедр"</t>
  </si>
  <si>
    <t>23.8</t>
  </si>
  <si>
    <t>ИП Калинина А.К.</t>
  </si>
  <si>
    <t>ИП Галданова Т.Н.</t>
  </si>
  <si>
    <t>ИП Глебушкин П.В.</t>
  </si>
  <si>
    <t>24.7</t>
  </si>
  <si>
    <t>24.8</t>
  </si>
  <si>
    <t>24.9</t>
  </si>
  <si>
    <t>24.1.1</t>
  </si>
  <si>
    <t>ООО "Барс"</t>
  </si>
  <si>
    <t>ООО "Заказник"</t>
  </si>
  <si>
    <t xml:space="preserve"> В целях научно-исследовательской деятельности НИИВ Восточной Сибири - филиал СФНЦА РАН  </t>
  </si>
  <si>
    <t>НИИВ Восточной Сибири - филиал СФНЦА РАН</t>
  </si>
  <si>
    <t>18.8</t>
  </si>
  <si>
    <t>18.9</t>
  </si>
  <si>
    <t>18.10</t>
  </si>
  <si>
    <t>2016 г.</t>
  </si>
  <si>
    <t>2017 г.</t>
  </si>
  <si>
    <t>1.6.1</t>
  </si>
  <si>
    <t>1.7</t>
  </si>
  <si>
    <t>ИП Логинов А.В.</t>
  </si>
  <si>
    <t>2.3</t>
  </si>
  <si>
    <t>ИП Ревягин Р.В.</t>
  </si>
  <si>
    <t>9.8</t>
  </si>
  <si>
    <t>ЗабКООРиО "Динамо" - ОХ "Зинкуй"</t>
  </si>
  <si>
    <t>ООО "Транссиб"</t>
  </si>
  <si>
    <t>10.2</t>
  </si>
  <si>
    <t>10.3</t>
  </si>
  <si>
    <t>Охотхозяйство «Краснокаменское» ЗабКОООиР</t>
  </si>
  <si>
    <t>ООО "Лайт"</t>
  </si>
  <si>
    <t>ООО «Охотник»</t>
  </si>
  <si>
    <t>13.3</t>
  </si>
  <si>
    <t>13.4</t>
  </si>
  <si>
    <t>ИП Мельник М.В.</t>
  </si>
  <si>
    <t>ИП Рыжих О.В.</t>
  </si>
  <si>
    <t>ИП Кладова З.Н.</t>
  </si>
  <si>
    <t>18.11</t>
  </si>
  <si>
    <t>АО «Рудник-Александровский»</t>
  </si>
  <si>
    <t>24.10</t>
  </si>
  <si>
    <t>24.11</t>
  </si>
  <si>
    <t>ИП Малютин В.А.</t>
  </si>
  <si>
    <t>ИП Степочкин А.Г.</t>
  </si>
  <si>
    <t>25.3</t>
  </si>
  <si>
    <t>25.4</t>
  </si>
  <si>
    <t>Охотхозяйство "Чернышевское" ЗабКОООиР</t>
  </si>
  <si>
    <t>Охотхозяйство "Жирекенское" ЗабКОООиР</t>
  </si>
  <si>
    <t>ООО "Гуран"</t>
  </si>
  <si>
    <t>30.3</t>
  </si>
  <si>
    <t>ИП Еремин С.А.</t>
  </si>
  <si>
    <t>24.12</t>
  </si>
  <si>
    <t>ВОО Забайкалья - Хилокское ОХ</t>
  </si>
  <si>
    <t>на  период: с 1 августа 2018 г. до 1 августа 2019 г.</t>
  </si>
  <si>
    <t>2018 г.</t>
  </si>
  <si>
    <t>%  от численности в 2018г.</t>
  </si>
  <si>
    <t>ООО "Забохотсервис"</t>
  </si>
  <si>
    <t>ООО Эрен-плюс</t>
  </si>
  <si>
    <t>ООО "Север"</t>
  </si>
  <si>
    <t>24.13</t>
  </si>
  <si>
    <t>ООО"Дунфан"</t>
  </si>
  <si>
    <t>%  от численности в 2020г.</t>
  </si>
  <si>
    <t>на  период: с 1 августа 2020 г. до 1 августа 2021 г.</t>
  </si>
  <si>
    <t>12. Кыринский район</t>
  </si>
  <si>
    <t>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</si>
</sst>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0.000000"/>
    <numFmt numFmtId="167" formatCode="0.0000000"/>
    <numFmt numFmtId="168" formatCode="0.00000"/>
    <numFmt numFmtId="169" formatCode="0.0000"/>
    <numFmt numFmtId="170" formatCode="0.000"/>
    <numFmt numFmtId="171" formatCode="0.000000000"/>
    <numFmt numFmtId="172" formatCode="0.00000000"/>
    <numFmt numFmtId="173" formatCode="0.00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i/>
      <sz val="10"/>
      <color indexed="8"/>
      <name val="Arial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30"/>
      <name val="Arial"/>
      <family val="2"/>
    </font>
    <font>
      <i/>
      <sz val="10"/>
      <color indexed="30"/>
      <name val="Arial"/>
      <family val="2"/>
    </font>
    <font>
      <b/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002060"/>
      <name val="Arial"/>
      <family val="2"/>
    </font>
    <font>
      <sz val="10"/>
      <color theme="9" tint="-0.4999699890613556"/>
      <name val="Arial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4" fillId="0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178" fontId="12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7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4" fillId="6" borderId="17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/>
    </xf>
    <xf numFmtId="0" fontId="4" fillId="6" borderId="10" xfId="0" applyNumberFormat="1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7" fillId="12" borderId="0" xfId="0" applyFont="1" applyFill="1" applyAlignment="1">
      <alignment/>
    </xf>
    <xf numFmtId="0" fontId="4" fillId="12" borderId="0" xfId="0" applyFont="1" applyFill="1" applyAlignment="1">
      <alignment/>
    </xf>
    <xf numFmtId="0" fontId="5" fillId="12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65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4" fillId="12" borderId="10" xfId="0" applyFont="1" applyFill="1" applyBorder="1" applyAlignment="1">
      <alignment horizontal="center" vertical="center" wrapText="1"/>
    </xf>
    <xf numFmtId="0" fontId="15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/>
    </xf>
    <xf numFmtId="0" fontId="4" fillId="12" borderId="0" xfId="0" applyFont="1" applyFill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7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4" fillId="34" borderId="0" xfId="0" applyFont="1" applyFill="1" applyAlignment="1">
      <alignment vertical="center" wrapText="1"/>
    </xf>
    <xf numFmtId="16" fontId="2" fillId="0" borderId="10" xfId="0" applyNumberFormat="1" applyFont="1" applyFill="1" applyBorder="1" applyAlignment="1">
      <alignment/>
    </xf>
    <xf numFmtId="165" fontId="4" fillId="0" borderId="1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4" fillId="34" borderId="17" xfId="0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center" wrapText="1"/>
    </xf>
    <xf numFmtId="165" fontId="4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4" fillId="35" borderId="0" xfId="0" applyFont="1" applyFill="1" applyAlignment="1">
      <alignment/>
    </xf>
    <xf numFmtId="0" fontId="4" fillId="0" borderId="10" xfId="0" applyFont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5" fillId="0" borderId="1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4" fontId="18" fillId="33" borderId="10" xfId="0" applyNumberFormat="1" applyFont="1" applyFill="1" applyBorder="1" applyAlignment="1">
      <alignment horizontal="center" vertical="center" wrapText="1"/>
    </xf>
    <xf numFmtId="178" fontId="18" fillId="33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left" vertical="center" wrapText="1"/>
    </xf>
    <xf numFmtId="1" fontId="18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/>
    </xf>
    <xf numFmtId="1" fontId="4" fillId="34" borderId="17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1" fontId="4" fillId="7" borderId="10" xfId="0" applyNumberFormat="1" applyFont="1" applyFill="1" applyBorder="1" applyAlignment="1">
      <alignment horizontal="center" vertical="center" wrapText="1"/>
    </xf>
    <xf numFmtId="165" fontId="4" fillId="7" borderId="10" xfId="0" applyNumberFormat="1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66" fillId="7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1" fontId="66" fillId="7" borderId="10" xfId="0" applyNumberFormat="1" applyFont="1" applyFill="1" applyBorder="1" applyAlignment="1">
      <alignment horizontal="center" vertical="center" wrapText="1"/>
    </xf>
    <xf numFmtId="0" fontId="67" fillId="7" borderId="10" xfId="0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 vertical="center" wrapText="1"/>
    </xf>
    <xf numFmtId="0" fontId="66" fillId="6" borderId="10" xfId="0" applyFont="1" applyFill="1" applyBorder="1" applyAlignment="1">
      <alignment horizontal="center" vertical="center" wrapText="1"/>
    </xf>
    <xf numFmtId="0" fontId="68" fillId="6" borderId="10" xfId="0" applyFont="1" applyFill="1" applyBorder="1" applyAlignment="1">
      <alignment horizontal="center"/>
    </xf>
    <xf numFmtId="1" fontId="68" fillId="0" borderId="10" xfId="0" applyNumberFormat="1" applyFont="1" applyFill="1" applyBorder="1" applyAlignment="1">
      <alignment horizontal="center" vertical="center" wrapText="1"/>
    </xf>
    <xf numFmtId="165" fontId="66" fillId="34" borderId="10" xfId="0" applyNumberFormat="1" applyFont="1" applyFill="1" applyBorder="1" applyAlignment="1">
      <alignment horizontal="center" vertical="center" wrapText="1"/>
    </xf>
    <xf numFmtId="165" fontId="66" fillId="7" borderId="10" xfId="0" applyNumberFormat="1" applyFont="1" applyFill="1" applyBorder="1" applyAlignment="1">
      <alignment horizontal="center" vertical="center" wrapText="1"/>
    </xf>
    <xf numFmtId="165" fontId="66" fillId="0" borderId="10" xfId="0" applyNumberFormat="1" applyFont="1" applyFill="1" applyBorder="1" applyAlignment="1">
      <alignment horizontal="center" vertical="center" wrapText="1"/>
    </xf>
    <xf numFmtId="0" fontId="66" fillId="1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/>
    </xf>
    <xf numFmtId="165" fontId="4" fillId="6" borderId="10" xfId="0" applyNumberFormat="1" applyFont="1" applyFill="1" applyBorder="1" applyAlignment="1">
      <alignment horizontal="center" vertical="center" wrapText="1"/>
    </xf>
    <xf numFmtId="0" fontId="69" fillId="7" borderId="10" xfId="0" applyFont="1" applyFill="1" applyBorder="1" applyAlignment="1">
      <alignment horizontal="center" vertical="center" wrapText="1"/>
    </xf>
    <xf numFmtId="0" fontId="64" fillId="6" borderId="10" xfId="0" applyFont="1" applyFill="1" applyBorder="1" applyAlignment="1">
      <alignment horizontal="center" vertical="center" wrapText="1"/>
    </xf>
    <xf numFmtId="0" fontId="64" fillId="7" borderId="10" xfId="0" applyFont="1" applyFill="1" applyBorder="1" applyAlignment="1">
      <alignment horizontal="center" vertical="center" wrapText="1"/>
    </xf>
    <xf numFmtId="0" fontId="70" fillId="13" borderId="10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/>
    </xf>
    <xf numFmtId="0" fontId="71" fillId="0" borderId="0" xfId="0" applyFont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1" fontId="6" fillId="0" borderId="15" xfId="0" applyNumberFormat="1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9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5"/>
  <sheetViews>
    <sheetView tabSelected="1" zoomScale="120" zoomScaleNormal="120" zoomScalePageLayoutView="0" workbookViewId="0" topLeftCell="A89">
      <selection activeCell="D33" sqref="D33"/>
    </sheetView>
  </sheetViews>
  <sheetFormatPr defaultColWidth="9.140625" defaultRowHeight="15"/>
  <cols>
    <col min="1" max="1" width="6.140625" style="2" customWidth="1"/>
    <col min="2" max="2" width="20.140625" style="2" customWidth="1"/>
    <col min="3" max="5" width="9.140625" style="46" customWidth="1"/>
    <col min="6" max="6" width="9.140625" style="58" customWidth="1"/>
    <col min="7" max="8" width="9.140625" style="46" customWidth="1"/>
    <col min="9" max="9" width="12.57421875" style="46" bestFit="1" customWidth="1"/>
    <col min="10" max="10" width="9.140625" style="46" customWidth="1"/>
    <col min="11" max="11" width="9.140625" style="86" customWidth="1"/>
    <col min="12" max="14" width="9.140625" style="46" customWidth="1"/>
    <col min="15" max="16384" width="9.140625" style="2" customWidth="1"/>
  </cols>
  <sheetData>
    <row r="1" spans="1:14" ht="15">
      <c r="A1" s="189" t="s">
        <v>221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ht="15">
      <c r="A2" s="7"/>
      <c r="B2" s="8"/>
      <c r="C2" s="8"/>
      <c r="D2" s="8"/>
      <c r="E2" s="8"/>
      <c r="F2" s="57"/>
      <c r="G2" s="8"/>
      <c r="H2" s="8"/>
      <c r="I2" s="8"/>
      <c r="J2" s="8"/>
      <c r="K2" s="85"/>
      <c r="L2" s="8"/>
      <c r="M2" s="8"/>
      <c r="N2" s="8"/>
    </row>
    <row r="3" spans="1:14" ht="15.75" customHeight="1">
      <c r="A3" s="195" t="s">
        <v>80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14" ht="6" customHeight="1" hidden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5">
      <c r="A5" s="7"/>
      <c r="B5" s="8"/>
      <c r="C5" s="8"/>
      <c r="D5" s="8"/>
      <c r="E5" s="8"/>
      <c r="F5" s="57"/>
      <c r="G5" s="8"/>
      <c r="H5" s="8"/>
      <c r="I5" s="8"/>
      <c r="J5" s="8"/>
      <c r="K5" s="85"/>
      <c r="L5" s="8"/>
      <c r="M5" s="8"/>
      <c r="N5" s="8"/>
    </row>
    <row r="6" spans="1:14" ht="15">
      <c r="A6" s="209" t="s">
        <v>77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1:14" ht="9" customHeight="1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</row>
    <row r="8" spans="1:14" ht="15">
      <c r="A8" s="189" t="s">
        <v>322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</row>
    <row r="9" spans="1:14" ht="12.75">
      <c r="A9" s="9"/>
      <c r="B9" s="10"/>
      <c r="C9" s="10"/>
      <c r="D9" s="10"/>
      <c r="E9" s="10"/>
      <c r="G9" s="10"/>
      <c r="H9" s="10"/>
      <c r="I9" s="10"/>
      <c r="J9" s="10"/>
      <c r="L9" s="10"/>
      <c r="M9" s="10"/>
      <c r="N9" s="10"/>
    </row>
    <row r="10" spans="1:14" ht="32.25" customHeight="1">
      <c r="A10" s="5" t="s">
        <v>0</v>
      </c>
      <c r="B10" s="207" t="s">
        <v>69</v>
      </c>
      <c r="C10" s="207" t="s">
        <v>70</v>
      </c>
      <c r="D10" s="198" t="s">
        <v>71</v>
      </c>
      <c r="E10" s="199"/>
      <c r="F10" s="200"/>
      <c r="G10" s="198" t="s">
        <v>72</v>
      </c>
      <c r="H10" s="199"/>
      <c r="I10" s="200"/>
      <c r="J10" s="211" t="s">
        <v>2</v>
      </c>
      <c r="K10" s="212"/>
      <c r="L10" s="212"/>
      <c r="M10" s="212"/>
      <c r="N10" s="213"/>
    </row>
    <row r="11" spans="1:14" ht="15.75" customHeight="1">
      <c r="A11" s="207" t="s">
        <v>1</v>
      </c>
      <c r="B11" s="210"/>
      <c r="C11" s="210"/>
      <c r="D11" s="201"/>
      <c r="E11" s="202"/>
      <c r="F11" s="203"/>
      <c r="G11" s="201"/>
      <c r="H11" s="202"/>
      <c r="I11" s="203"/>
      <c r="J11" s="207" t="s">
        <v>321</v>
      </c>
      <c r="K11" s="196" t="s">
        <v>73</v>
      </c>
      <c r="L11" s="211" t="s">
        <v>75</v>
      </c>
      <c r="M11" s="212"/>
      <c r="N11" s="213"/>
    </row>
    <row r="12" spans="1:14" ht="15" customHeight="1">
      <c r="A12" s="208"/>
      <c r="B12" s="210"/>
      <c r="C12" s="210"/>
      <c r="D12" s="204"/>
      <c r="E12" s="205"/>
      <c r="F12" s="206"/>
      <c r="G12" s="204"/>
      <c r="H12" s="205"/>
      <c r="I12" s="206"/>
      <c r="J12" s="210"/>
      <c r="K12" s="197"/>
      <c r="L12" s="211" t="s">
        <v>76</v>
      </c>
      <c r="M12" s="212"/>
      <c r="N12" s="207" t="s">
        <v>74</v>
      </c>
    </row>
    <row r="13" spans="1:14" ht="69" customHeight="1">
      <c r="A13" s="208"/>
      <c r="B13" s="210"/>
      <c r="C13" s="210"/>
      <c r="D13" s="48">
        <v>2018</v>
      </c>
      <c r="E13" s="48">
        <v>2019</v>
      </c>
      <c r="F13" s="59">
        <v>2020</v>
      </c>
      <c r="G13" s="48">
        <v>2018</v>
      </c>
      <c r="H13" s="48">
        <v>2019</v>
      </c>
      <c r="I13" s="48">
        <v>2020</v>
      </c>
      <c r="J13" s="210"/>
      <c r="K13" s="197"/>
      <c r="L13" s="48" t="s">
        <v>78</v>
      </c>
      <c r="M13" s="47" t="s">
        <v>79</v>
      </c>
      <c r="N13" s="210"/>
    </row>
    <row r="14" spans="1:14" s="4" customFormat="1" ht="11.2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60">
        <v>6</v>
      </c>
      <c r="G14" s="12">
        <v>7</v>
      </c>
      <c r="H14" s="12">
        <v>8</v>
      </c>
      <c r="I14" s="12">
        <v>9</v>
      </c>
      <c r="J14" s="12">
        <v>10</v>
      </c>
      <c r="K14" s="87">
        <v>11</v>
      </c>
      <c r="L14" s="12">
        <v>12</v>
      </c>
      <c r="M14" s="33">
        <v>13</v>
      </c>
      <c r="N14" s="12">
        <v>14</v>
      </c>
    </row>
    <row r="15" spans="1:14" ht="12.75">
      <c r="A15" s="179" t="s">
        <v>3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</row>
    <row r="16" spans="1:14" ht="12.75">
      <c r="A16" s="17" t="s">
        <v>82</v>
      </c>
      <c r="B16" s="18" t="s">
        <v>4</v>
      </c>
      <c r="C16" s="124">
        <v>384.4</v>
      </c>
      <c r="D16" s="43">
        <v>3504</v>
      </c>
      <c r="E16" s="6">
        <v>2754</v>
      </c>
      <c r="F16" s="58">
        <v>2659</v>
      </c>
      <c r="G16" s="6">
        <v>9.1</v>
      </c>
      <c r="H16" s="111">
        <v>7.1</v>
      </c>
      <c r="I16" s="143">
        <f>F16/C16</f>
        <v>6.917273673257024</v>
      </c>
      <c r="J16" s="5">
        <v>10</v>
      </c>
      <c r="K16" s="52">
        <v>250</v>
      </c>
      <c r="L16" s="119">
        <v>62</v>
      </c>
      <c r="M16" s="119">
        <v>63</v>
      </c>
      <c r="N16" s="119">
        <v>125</v>
      </c>
    </row>
    <row r="17" spans="1:14" ht="18.75" customHeight="1">
      <c r="A17" s="17" t="s">
        <v>83</v>
      </c>
      <c r="B17" s="183" t="s">
        <v>273</v>
      </c>
      <c r="C17" s="184"/>
      <c r="D17" s="184"/>
      <c r="E17" s="184"/>
      <c r="F17" s="184"/>
      <c r="G17" s="184"/>
      <c r="H17" s="184"/>
      <c r="I17" s="184"/>
      <c r="J17" s="185"/>
      <c r="K17" s="119">
        <f>F17*J17%</f>
        <v>0</v>
      </c>
      <c r="L17" s="119"/>
      <c r="M17" s="120"/>
      <c r="N17" s="119">
        <v>0</v>
      </c>
    </row>
    <row r="18" spans="1:22" ht="38.25">
      <c r="A18" s="17" t="s">
        <v>84</v>
      </c>
      <c r="B18" s="18" t="s">
        <v>219</v>
      </c>
      <c r="C18" s="80">
        <v>43.3</v>
      </c>
      <c r="D18" s="43">
        <v>257</v>
      </c>
      <c r="E18" s="114">
        <v>254</v>
      </c>
      <c r="F18" s="131">
        <v>283</v>
      </c>
      <c r="G18" s="19">
        <v>4.5</v>
      </c>
      <c r="H18" s="113">
        <v>5.8</v>
      </c>
      <c r="I18" s="143">
        <f>F18/C18</f>
        <v>6.535796766743649</v>
      </c>
      <c r="J18" s="5">
        <v>10</v>
      </c>
      <c r="K18" s="156">
        <v>20</v>
      </c>
      <c r="L18" s="156">
        <v>5</v>
      </c>
      <c r="M18" s="158">
        <v>10</v>
      </c>
      <c r="N18" s="156">
        <v>5</v>
      </c>
      <c r="R18" s="176">
        <v>565.82</v>
      </c>
      <c r="V18" s="2">
        <v>1</v>
      </c>
    </row>
    <row r="19" spans="1:18" ht="12.75">
      <c r="A19" s="17" t="s">
        <v>85</v>
      </c>
      <c r="B19" s="50" t="s">
        <v>282</v>
      </c>
      <c r="C19" s="124">
        <v>17.22</v>
      </c>
      <c r="D19" s="105">
        <v>177</v>
      </c>
      <c r="E19" s="105">
        <v>193</v>
      </c>
      <c r="F19" s="35">
        <v>198</v>
      </c>
      <c r="G19" s="35">
        <v>6.1</v>
      </c>
      <c r="H19" s="113">
        <v>7.3</v>
      </c>
      <c r="I19" s="143">
        <f>F19/C19</f>
        <v>11.498257839721255</v>
      </c>
      <c r="J19" s="5">
        <v>15</v>
      </c>
      <c r="K19" s="156">
        <v>12</v>
      </c>
      <c r="L19" s="156">
        <v>3</v>
      </c>
      <c r="M19" s="158">
        <v>6</v>
      </c>
      <c r="N19" s="156">
        <v>3</v>
      </c>
      <c r="R19" s="176"/>
    </row>
    <row r="20" spans="1:18" ht="12.75">
      <c r="A20" s="17" t="s">
        <v>86</v>
      </c>
      <c r="B20" s="18" t="s">
        <v>5</v>
      </c>
      <c r="C20" s="80">
        <v>20.6</v>
      </c>
      <c r="D20" s="43">
        <v>128</v>
      </c>
      <c r="E20" s="114">
        <v>179</v>
      </c>
      <c r="F20" s="131">
        <v>177</v>
      </c>
      <c r="G20" s="19">
        <v>6.2</v>
      </c>
      <c r="H20" s="110">
        <v>8.6</v>
      </c>
      <c r="I20" s="143">
        <f>F20/C20</f>
        <v>8.592233009708737</v>
      </c>
      <c r="J20" s="5">
        <v>12</v>
      </c>
      <c r="K20" s="156">
        <v>14</v>
      </c>
      <c r="L20" s="156">
        <v>3</v>
      </c>
      <c r="M20" s="158">
        <v>9</v>
      </c>
      <c r="N20" s="156">
        <v>2</v>
      </c>
      <c r="R20" s="176"/>
    </row>
    <row r="21" spans="1:18" ht="12.75">
      <c r="A21" s="17" t="s">
        <v>87</v>
      </c>
      <c r="B21" s="18" t="s">
        <v>6</v>
      </c>
      <c r="C21" s="80">
        <v>20.9</v>
      </c>
      <c r="D21" s="43">
        <v>131</v>
      </c>
      <c r="E21" s="114">
        <v>138</v>
      </c>
      <c r="F21" s="131">
        <v>138</v>
      </c>
      <c r="G21" s="19">
        <v>6.2</v>
      </c>
      <c r="H21" s="110">
        <v>6.6</v>
      </c>
      <c r="I21" s="143">
        <f>F21/C21</f>
        <v>6.6028708133971294</v>
      </c>
      <c r="J21" s="5">
        <v>10</v>
      </c>
      <c r="K21" s="156">
        <v>13</v>
      </c>
      <c r="L21" s="156">
        <v>3</v>
      </c>
      <c r="M21" s="158">
        <f>K21-L21-N21</f>
        <v>4</v>
      </c>
      <c r="N21" s="156">
        <v>6</v>
      </c>
      <c r="R21" s="176"/>
    </row>
    <row r="22" spans="1:18" s="16" customFormat="1" ht="38.25">
      <c r="A22" s="17" t="s">
        <v>88</v>
      </c>
      <c r="B22" s="42" t="s">
        <v>274</v>
      </c>
      <c r="C22" s="80">
        <v>42.6</v>
      </c>
      <c r="D22" s="43">
        <v>193</v>
      </c>
      <c r="E22" s="114">
        <v>201</v>
      </c>
      <c r="F22" s="109">
        <v>207</v>
      </c>
      <c r="G22" s="19">
        <v>4.5</v>
      </c>
      <c r="H22" s="109">
        <v>4.7</v>
      </c>
      <c r="I22" s="143">
        <f>F22/C22</f>
        <v>4.859154929577465</v>
      </c>
      <c r="J22" s="5">
        <v>8</v>
      </c>
      <c r="K22" s="156">
        <v>16</v>
      </c>
      <c r="L22" s="156">
        <v>1</v>
      </c>
      <c r="M22" s="158">
        <v>8</v>
      </c>
      <c r="N22" s="156">
        <v>7</v>
      </c>
      <c r="P22" s="2"/>
      <c r="R22" s="177"/>
    </row>
    <row r="23" spans="1:18" ht="12.75" customHeight="1">
      <c r="A23" s="17" t="s">
        <v>280</v>
      </c>
      <c r="B23" s="183" t="s">
        <v>273</v>
      </c>
      <c r="C23" s="184"/>
      <c r="D23" s="184"/>
      <c r="E23" s="184"/>
      <c r="F23" s="184"/>
      <c r="G23" s="184"/>
      <c r="H23" s="184"/>
      <c r="I23" s="184"/>
      <c r="J23" s="185"/>
      <c r="K23" s="119">
        <f>F23*J23%</f>
        <v>0</v>
      </c>
      <c r="L23" s="119">
        <v>0</v>
      </c>
      <c r="M23" s="153">
        <f>K23-L23-N23</f>
        <v>0</v>
      </c>
      <c r="N23" s="119">
        <v>0</v>
      </c>
      <c r="P23" s="2">
        <v>2659</v>
      </c>
      <c r="R23" s="176"/>
    </row>
    <row r="24" spans="1:18" ht="12.75" customHeight="1">
      <c r="A24" s="17" t="s">
        <v>281</v>
      </c>
      <c r="B24" s="18" t="s">
        <v>271</v>
      </c>
      <c r="C24" s="80">
        <v>36.8</v>
      </c>
      <c r="D24" s="43">
        <v>172</v>
      </c>
      <c r="E24" s="97">
        <v>194</v>
      </c>
      <c r="F24" s="58">
        <v>189</v>
      </c>
      <c r="G24" s="19">
        <v>4.6</v>
      </c>
      <c r="H24" s="110">
        <v>5.2</v>
      </c>
      <c r="I24" s="145">
        <f>F24/C24</f>
        <v>5.135869565217392</v>
      </c>
      <c r="J24" s="35">
        <v>8</v>
      </c>
      <c r="K24" s="156">
        <v>15</v>
      </c>
      <c r="L24" s="156">
        <v>3</v>
      </c>
      <c r="M24" s="158">
        <v>7</v>
      </c>
      <c r="N24" s="156">
        <v>5</v>
      </c>
      <c r="P24" s="2">
        <v>1003</v>
      </c>
      <c r="R24" s="176"/>
    </row>
    <row r="25" spans="1:18" ht="18.75" customHeight="1">
      <c r="A25" s="180" t="s">
        <v>68</v>
      </c>
      <c r="B25" s="181"/>
      <c r="C25" s="181"/>
      <c r="D25" s="181"/>
      <c r="E25" s="181"/>
      <c r="F25" s="181"/>
      <c r="G25" s="181"/>
      <c r="H25" s="181"/>
      <c r="I25" s="181"/>
      <c r="J25" s="182"/>
      <c r="K25" s="88">
        <f>SUM(K16:K24)</f>
        <v>340</v>
      </c>
      <c r="L25" s="75">
        <f>SUM(L16:L24)</f>
        <v>80</v>
      </c>
      <c r="M25" s="75">
        <f>SUM(M16:M24)</f>
        <v>107</v>
      </c>
      <c r="N25" s="75">
        <f>SUM(N16:N24)</f>
        <v>153</v>
      </c>
      <c r="O25" s="13"/>
      <c r="P25" s="121">
        <v>189</v>
      </c>
      <c r="R25" s="176"/>
    </row>
    <row r="26" spans="1:18" ht="12.75">
      <c r="A26" s="179" t="s">
        <v>7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R26" s="176"/>
    </row>
    <row r="27" spans="1:18" s="16" customFormat="1" ht="12.75">
      <c r="A27" s="17" t="s">
        <v>89</v>
      </c>
      <c r="B27" s="18" t="s">
        <v>4</v>
      </c>
      <c r="C27" s="80">
        <v>506.1</v>
      </c>
      <c r="D27" s="43">
        <v>815</v>
      </c>
      <c r="E27" s="49">
        <v>1304</v>
      </c>
      <c r="F27" s="109">
        <v>579</v>
      </c>
      <c r="G27" s="19">
        <v>1.7</v>
      </c>
      <c r="H27" s="109">
        <v>2.8</v>
      </c>
      <c r="I27" s="146">
        <f>F27/C27</f>
        <v>1.1440426793123888</v>
      </c>
      <c r="J27" s="5">
        <v>5</v>
      </c>
      <c r="K27" s="104">
        <v>28</v>
      </c>
      <c r="L27" s="19">
        <v>7</v>
      </c>
      <c r="M27" s="19">
        <v>7</v>
      </c>
      <c r="N27" s="19">
        <v>14</v>
      </c>
      <c r="P27" s="2"/>
      <c r="R27" s="177"/>
    </row>
    <row r="28" spans="1:18" ht="37.5" customHeight="1">
      <c r="A28" s="17" t="s">
        <v>90</v>
      </c>
      <c r="B28" s="18" t="s">
        <v>91</v>
      </c>
      <c r="C28" s="80">
        <v>29.5</v>
      </c>
      <c r="D28" s="43">
        <v>171</v>
      </c>
      <c r="E28" s="49">
        <v>225</v>
      </c>
      <c r="F28" s="131">
        <v>216</v>
      </c>
      <c r="G28" s="19">
        <v>3.1</v>
      </c>
      <c r="H28" s="113">
        <v>4.56</v>
      </c>
      <c r="I28" s="146">
        <f>F28/C28</f>
        <v>7.322033898305085</v>
      </c>
      <c r="J28" s="5">
        <v>8</v>
      </c>
      <c r="K28" s="164">
        <v>17</v>
      </c>
      <c r="L28" s="165">
        <v>4</v>
      </c>
      <c r="M28" s="166">
        <v>7</v>
      </c>
      <c r="N28" s="165">
        <v>6</v>
      </c>
      <c r="R28" s="176">
        <v>614.8</v>
      </c>
    </row>
    <row r="29" spans="1:18" ht="37.5" customHeight="1">
      <c r="A29" s="17" t="s">
        <v>283</v>
      </c>
      <c r="B29" s="18" t="s">
        <v>284</v>
      </c>
      <c r="C29" s="80">
        <v>79.2</v>
      </c>
      <c r="D29" s="43">
        <v>544</v>
      </c>
      <c r="E29" s="49">
        <v>657</v>
      </c>
      <c r="F29" s="131">
        <v>688</v>
      </c>
      <c r="G29" s="19">
        <v>6.8</v>
      </c>
      <c r="H29" s="110">
        <v>8.2</v>
      </c>
      <c r="I29" s="146">
        <f>F29/C29</f>
        <v>8.686868686868687</v>
      </c>
      <c r="J29" s="5">
        <v>12</v>
      </c>
      <c r="K29" s="104">
        <v>65</v>
      </c>
      <c r="L29" s="154">
        <v>15</v>
      </c>
      <c r="M29" s="19">
        <f>K29-L29-N29</f>
        <v>30</v>
      </c>
      <c r="N29" s="154">
        <v>20</v>
      </c>
      <c r="R29" s="176"/>
    </row>
    <row r="30" spans="1:18" ht="18.75" customHeight="1">
      <c r="A30" s="180" t="s">
        <v>68</v>
      </c>
      <c r="B30" s="181"/>
      <c r="C30" s="181"/>
      <c r="D30" s="181"/>
      <c r="E30" s="181"/>
      <c r="F30" s="181"/>
      <c r="G30" s="181"/>
      <c r="H30" s="181"/>
      <c r="I30" s="181"/>
      <c r="J30" s="182"/>
      <c r="K30" s="88">
        <f>SUM(K27:K29)</f>
        <v>110</v>
      </c>
      <c r="L30" s="75">
        <f>SUM(L27:L29)</f>
        <v>26</v>
      </c>
      <c r="M30" s="75">
        <f>SUM(M27:M29)</f>
        <v>44</v>
      </c>
      <c r="N30" s="75">
        <f>SUM(N27:N29)</f>
        <v>40</v>
      </c>
      <c r="O30" s="13"/>
      <c r="P30" s="121">
        <v>1483</v>
      </c>
      <c r="R30" s="176"/>
    </row>
    <row r="31" spans="1:18" ht="19.5" customHeight="1">
      <c r="A31" s="179" t="s">
        <v>8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R31" s="176"/>
    </row>
    <row r="32" spans="1:18" ht="12.75">
      <c r="A32" s="17"/>
      <c r="B32" s="18" t="s">
        <v>9</v>
      </c>
      <c r="C32" s="80">
        <v>235.3</v>
      </c>
      <c r="D32" s="43">
        <v>1750</v>
      </c>
      <c r="E32" s="114">
        <v>1468</v>
      </c>
      <c r="F32" s="131">
        <v>946</v>
      </c>
      <c r="G32" s="19">
        <v>7.4</v>
      </c>
      <c r="H32" s="110">
        <v>6.2</v>
      </c>
      <c r="I32" s="143">
        <f>F32/C32</f>
        <v>4.02039949001275</v>
      </c>
      <c r="J32" s="5">
        <v>8</v>
      </c>
      <c r="K32" s="43">
        <v>75</v>
      </c>
      <c r="L32" s="5">
        <v>19</v>
      </c>
      <c r="M32" s="5">
        <f>K32-L32-N32</f>
        <v>19</v>
      </c>
      <c r="N32" s="5">
        <v>37</v>
      </c>
      <c r="R32" s="176"/>
    </row>
    <row r="33" spans="1:18" ht="38.25">
      <c r="A33" s="17" t="s">
        <v>92</v>
      </c>
      <c r="B33" s="18" t="s">
        <v>93</v>
      </c>
      <c r="C33" s="89">
        <v>164</v>
      </c>
      <c r="D33" s="43">
        <v>1060</v>
      </c>
      <c r="E33" s="114">
        <v>860</v>
      </c>
      <c r="F33" s="131">
        <v>1418</v>
      </c>
      <c r="G33" s="19">
        <v>6.4</v>
      </c>
      <c r="H33" s="110">
        <v>5.2</v>
      </c>
      <c r="I33" s="143">
        <f>F33/C33</f>
        <v>8.646341463414634</v>
      </c>
      <c r="J33" s="5">
        <v>12</v>
      </c>
      <c r="K33" s="155">
        <v>170</v>
      </c>
      <c r="L33" s="156">
        <v>42</v>
      </c>
      <c r="M33" s="157">
        <v>45</v>
      </c>
      <c r="N33" s="156">
        <v>83</v>
      </c>
      <c r="R33" s="176">
        <v>410.9</v>
      </c>
    </row>
    <row r="34" spans="1:18" ht="25.5">
      <c r="A34" s="17" t="s">
        <v>94</v>
      </c>
      <c r="B34" s="18" t="s">
        <v>10</v>
      </c>
      <c r="C34" s="80">
        <v>11.6</v>
      </c>
      <c r="D34" s="43">
        <v>102</v>
      </c>
      <c r="E34" s="114">
        <v>97</v>
      </c>
      <c r="F34" s="131">
        <v>88</v>
      </c>
      <c r="G34" s="19">
        <v>8.7</v>
      </c>
      <c r="H34" s="110">
        <v>8.3</v>
      </c>
      <c r="I34" s="143">
        <f>F34/C34</f>
        <v>7.586206896551724</v>
      </c>
      <c r="J34" s="5">
        <v>10</v>
      </c>
      <c r="K34" s="155">
        <v>8</v>
      </c>
      <c r="L34" s="156">
        <v>2</v>
      </c>
      <c r="M34" s="157">
        <v>4</v>
      </c>
      <c r="N34" s="156">
        <v>2</v>
      </c>
      <c r="R34" s="176"/>
    </row>
    <row r="35" spans="1:18" ht="18.75" customHeight="1">
      <c r="A35" s="180" t="s">
        <v>68</v>
      </c>
      <c r="B35" s="181"/>
      <c r="C35" s="181"/>
      <c r="D35" s="181"/>
      <c r="E35" s="181"/>
      <c r="F35" s="181"/>
      <c r="G35" s="181"/>
      <c r="H35" s="181"/>
      <c r="I35" s="181"/>
      <c r="J35" s="182"/>
      <c r="K35" s="88">
        <f>SUM(K32:K34)</f>
        <v>253</v>
      </c>
      <c r="L35" s="75">
        <f>SUM(L32:L34)</f>
        <v>63</v>
      </c>
      <c r="M35" s="75">
        <f>SUM(M32:M34)</f>
        <v>68</v>
      </c>
      <c r="N35" s="75">
        <f>SUM(N32:N34)</f>
        <v>122</v>
      </c>
      <c r="O35" s="13"/>
      <c r="P35" s="121">
        <v>2452</v>
      </c>
      <c r="R35" s="176"/>
    </row>
    <row r="36" spans="1:18" ht="12.75">
      <c r="A36" s="179" t="s">
        <v>11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R36" s="176"/>
    </row>
    <row r="37" spans="1:18" ht="12.75">
      <c r="A37" s="17" t="s">
        <v>95</v>
      </c>
      <c r="B37" s="18" t="s">
        <v>9</v>
      </c>
      <c r="C37" s="80">
        <v>122.9</v>
      </c>
      <c r="D37" s="43">
        <v>122</v>
      </c>
      <c r="E37" s="114">
        <v>103</v>
      </c>
      <c r="F37" s="131">
        <v>177</v>
      </c>
      <c r="G37" s="19">
        <v>0.99</v>
      </c>
      <c r="H37" s="110">
        <v>0.83</v>
      </c>
      <c r="I37" s="143">
        <f>F37/C37</f>
        <v>1.4401952807160292</v>
      </c>
      <c r="J37" s="5">
        <v>5</v>
      </c>
      <c r="K37" s="43">
        <v>8</v>
      </c>
      <c r="L37" s="5">
        <v>2</v>
      </c>
      <c r="M37" s="5">
        <f>K37-L37-N37</f>
        <v>2</v>
      </c>
      <c r="N37" s="5">
        <v>4</v>
      </c>
      <c r="R37" s="176"/>
    </row>
    <row r="38" spans="1:18" ht="38.25">
      <c r="A38" s="17" t="s">
        <v>96</v>
      </c>
      <c r="B38" s="18" t="s">
        <v>97</v>
      </c>
      <c r="C38" s="80">
        <v>151.4</v>
      </c>
      <c r="D38" s="43">
        <v>1125</v>
      </c>
      <c r="E38" s="114">
        <v>1393</v>
      </c>
      <c r="F38" s="131">
        <v>1024</v>
      </c>
      <c r="G38" s="19">
        <v>3.6</v>
      </c>
      <c r="H38" s="113">
        <v>4.3</v>
      </c>
      <c r="I38" s="143">
        <f>F38/C38</f>
        <v>6.763540290620871</v>
      </c>
      <c r="J38" s="5">
        <v>9</v>
      </c>
      <c r="K38" s="155">
        <v>95</v>
      </c>
      <c r="L38" s="156">
        <v>23</v>
      </c>
      <c r="M38" s="157">
        <v>30</v>
      </c>
      <c r="N38" s="156">
        <v>42</v>
      </c>
      <c r="R38" s="176">
        <v>405.6</v>
      </c>
    </row>
    <row r="39" spans="1:18" ht="38.25">
      <c r="A39" s="17" t="s">
        <v>98</v>
      </c>
      <c r="B39" s="18" t="s">
        <v>226</v>
      </c>
      <c r="C39" s="80">
        <v>70.2</v>
      </c>
      <c r="D39" s="43">
        <v>698</v>
      </c>
      <c r="E39" s="114">
        <v>757</v>
      </c>
      <c r="F39" s="131">
        <v>680</v>
      </c>
      <c r="G39" s="19">
        <v>9.9</v>
      </c>
      <c r="H39" s="113">
        <v>10.7</v>
      </c>
      <c r="I39" s="143">
        <f>F39/C39</f>
        <v>9.686609686609685</v>
      </c>
      <c r="J39" s="5">
        <v>12</v>
      </c>
      <c r="K39" s="155">
        <v>81</v>
      </c>
      <c r="L39" s="156">
        <v>20</v>
      </c>
      <c r="M39" s="157">
        <f>K39-L39-N39</f>
        <v>21</v>
      </c>
      <c r="N39" s="156">
        <v>40</v>
      </c>
      <c r="R39" s="176"/>
    </row>
    <row r="40" spans="1:18" ht="12.75">
      <c r="A40" s="17" t="s">
        <v>227</v>
      </c>
      <c r="B40" s="18" t="s">
        <v>228</v>
      </c>
      <c r="C40" s="80">
        <v>61.1</v>
      </c>
      <c r="D40" s="43">
        <v>856</v>
      </c>
      <c r="E40" s="114">
        <v>891</v>
      </c>
      <c r="F40" s="131">
        <v>903</v>
      </c>
      <c r="G40" s="19">
        <v>13.3</v>
      </c>
      <c r="H40" s="110">
        <v>13.8</v>
      </c>
      <c r="I40" s="143">
        <f>F40/C40</f>
        <v>14.779050736497545</v>
      </c>
      <c r="J40" s="5">
        <v>18</v>
      </c>
      <c r="K40" s="155">
        <v>150</v>
      </c>
      <c r="L40" s="156">
        <v>10</v>
      </c>
      <c r="M40" s="157">
        <v>105</v>
      </c>
      <c r="N40" s="156">
        <v>35</v>
      </c>
      <c r="R40" s="176"/>
    </row>
    <row r="41" spans="1:18" ht="18.75" customHeight="1">
      <c r="A41" s="180" t="s">
        <v>68</v>
      </c>
      <c r="B41" s="181"/>
      <c r="C41" s="181"/>
      <c r="D41" s="181"/>
      <c r="E41" s="181"/>
      <c r="F41" s="181"/>
      <c r="G41" s="181"/>
      <c r="H41" s="181"/>
      <c r="I41" s="181"/>
      <c r="J41" s="182"/>
      <c r="K41" s="88">
        <f>SUM(K37:K40)</f>
        <v>334</v>
      </c>
      <c r="L41" s="75">
        <f>SUM(L37:L40)</f>
        <v>55</v>
      </c>
      <c r="M41" s="75">
        <f>SUM(M37:M40)</f>
        <v>158</v>
      </c>
      <c r="N41" s="75">
        <f>SUM(N37:N40)</f>
        <v>121</v>
      </c>
      <c r="O41" s="13"/>
      <c r="P41" s="121">
        <v>2784</v>
      </c>
      <c r="R41" s="176"/>
    </row>
    <row r="42" spans="1:18" ht="12.75">
      <c r="A42" s="179" t="s">
        <v>12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R42" s="176"/>
    </row>
    <row r="43" spans="1:18" ht="12.75">
      <c r="A43" s="17" t="s">
        <v>99</v>
      </c>
      <c r="B43" s="34" t="s">
        <v>4</v>
      </c>
      <c r="C43" s="124">
        <v>1007.3</v>
      </c>
      <c r="D43" s="43">
        <v>1042</v>
      </c>
      <c r="E43" s="114">
        <v>967</v>
      </c>
      <c r="F43" s="131">
        <v>3208</v>
      </c>
      <c r="G43" s="19">
        <v>7.5</v>
      </c>
      <c r="H43" s="110">
        <v>7.04</v>
      </c>
      <c r="I43" s="143">
        <f>F43/C43</f>
        <v>3.1847513153975977</v>
      </c>
      <c r="J43" s="5">
        <v>7</v>
      </c>
      <c r="K43" s="43">
        <v>220</v>
      </c>
      <c r="L43" s="5">
        <v>56</v>
      </c>
      <c r="M43" s="5">
        <f>K43-L43-N43</f>
        <v>54</v>
      </c>
      <c r="N43" s="5">
        <v>110</v>
      </c>
      <c r="R43" s="176">
        <v>1280.6</v>
      </c>
    </row>
    <row r="44" spans="1:18" ht="12.75">
      <c r="A44" s="17" t="s">
        <v>100</v>
      </c>
      <c r="B44" s="34" t="s">
        <v>252</v>
      </c>
      <c r="C44" s="124">
        <v>120.7</v>
      </c>
      <c r="D44" s="43">
        <v>322</v>
      </c>
      <c r="E44" s="114">
        <v>340</v>
      </c>
      <c r="F44" s="131">
        <v>418</v>
      </c>
      <c r="G44" s="19">
        <v>2.6</v>
      </c>
      <c r="H44" s="110">
        <v>2.8</v>
      </c>
      <c r="I44" s="143">
        <f>F44/C44</f>
        <v>3.463131731565866</v>
      </c>
      <c r="J44" s="5">
        <v>7</v>
      </c>
      <c r="K44" s="155">
        <v>29</v>
      </c>
      <c r="L44" s="156">
        <v>5</v>
      </c>
      <c r="M44" s="157">
        <v>24</v>
      </c>
      <c r="N44" s="156">
        <v>0</v>
      </c>
      <c r="R44" s="176"/>
    </row>
    <row r="45" spans="1:18" ht="12.75">
      <c r="A45" s="55">
        <v>5.4</v>
      </c>
      <c r="B45" s="55" t="s">
        <v>316</v>
      </c>
      <c r="C45" s="125">
        <v>152.6</v>
      </c>
      <c r="D45" s="106">
        <v>218</v>
      </c>
      <c r="E45" s="142">
        <v>236</v>
      </c>
      <c r="F45" s="131">
        <v>375</v>
      </c>
      <c r="G45" s="56">
        <v>1.4</v>
      </c>
      <c r="H45" s="110">
        <v>1.5</v>
      </c>
      <c r="I45" s="143">
        <f>F45/C45</f>
        <v>2.45740498034076</v>
      </c>
      <c r="J45" s="5">
        <v>7</v>
      </c>
      <c r="K45" s="155">
        <v>26</v>
      </c>
      <c r="L45" s="156">
        <v>6</v>
      </c>
      <c r="M45" s="157">
        <f>K45-L45-N45</f>
        <v>7</v>
      </c>
      <c r="N45" s="156">
        <v>13</v>
      </c>
      <c r="R45" s="176"/>
    </row>
    <row r="46" spans="1:18" ht="18.75" customHeight="1">
      <c r="A46" s="180" t="s">
        <v>68</v>
      </c>
      <c r="B46" s="181"/>
      <c r="C46" s="181"/>
      <c r="D46" s="181"/>
      <c r="E46" s="181"/>
      <c r="F46" s="181"/>
      <c r="G46" s="181"/>
      <c r="H46" s="181"/>
      <c r="I46" s="181"/>
      <c r="J46" s="182"/>
      <c r="K46" s="88">
        <f>SUM(K43:K45)</f>
        <v>275</v>
      </c>
      <c r="L46" s="75">
        <f>SUM(L43:L45)</f>
        <v>67</v>
      </c>
      <c r="M46" s="75">
        <f>SUM(M43:M45)</f>
        <v>85</v>
      </c>
      <c r="N46" s="75">
        <f>SUM(N43:N45)</f>
        <v>123</v>
      </c>
      <c r="O46" s="13"/>
      <c r="P46" s="121">
        <v>4001</v>
      </c>
      <c r="R46" s="176"/>
    </row>
    <row r="47" spans="1:18" ht="12.75">
      <c r="A47" s="179" t="s">
        <v>13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R47" s="176"/>
    </row>
    <row r="48" spans="1:18" s="16" customFormat="1" ht="12.75">
      <c r="A48" s="17" t="s">
        <v>103</v>
      </c>
      <c r="B48" s="18" t="s">
        <v>4</v>
      </c>
      <c r="C48" s="80">
        <v>393.7</v>
      </c>
      <c r="D48" s="43">
        <v>128</v>
      </c>
      <c r="E48" s="5">
        <v>238</v>
      </c>
      <c r="F48" s="112">
        <v>133</v>
      </c>
      <c r="G48" s="5">
        <v>0.3</v>
      </c>
      <c r="H48" s="112">
        <v>0.63</v>
      </c>
      <c r="I48" s="146">
        <f>F48/C48</f>
        <v>0.3378206756413513</v>
      </c>
      <c r="J48" s="5">
        <v>3</v>
      </c>
      <c r="K48" s="43">
        <v>3</v>
      </c>
      <c r="L48" s="5">
        <v>0</v>
      </c>
      <c r="M48" s="5">
        <v>2</v>
      </c>
      <c r="N48" s="5">
        <v>1</v>
      </c>
      <c r="P48" s="2"/>
      <c r="R48" s="177">
        <v>393.7</v>
      </c>
    </row>
    <row r="49" spans="1:18" ht="18.75" customHeight="1">
      <c r="A49" s="180" t="s">
        <v>68</v>
      </c>
      <c r="B49" s="181"/>
      <c r="C49" s="181"/>
      <c r="D49" s="181"/>
      <c r="E49" s="181"/>
      <c r="F49" s="181"/>
      <c r="G49" s="181"/>
      <c r="H49" s="181"/>
      <c r="I49" s="181"/>
      <c r="J49" s="182"/>
      <c r="K49" s="88">
        <f>SUM(K48)</f>
        <v>3</v>
      </c>
      <c r="L49" s="75">
        <f>SUM(L48)</f>
        <v>0</v>
      </c>
      <c r="M49" s="75">
        <f>SUM(M48)</f>
        <v>2</v>
      </c>
      <c r="N49" s="75">
        <f>SUM(N48)</f>
        <v>1</v>
      </c>
      <c r="O49" s="13"/>
      <c r="P49" s="2">
        <v>133</v>
      </c>
      <c r="R49" s="176"/>
    </row>
    <row r="50" spans="1:18" ht="12.75">
      <c r="A50" s="179" t="s">
        <v>14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R50" s="176"/>
    </row>
    <row r="51" spans="1:18" ht="12.75">
      <c r="A51" s="17" t="s">
        <v>104</v>
      </c>
      <c r="B51" s="18" t="s">
        <v>4</v>
      </c>
      <c r="C51" s="80">
        <v>194.4</v>
      </c>
      <c r="D51" s="43">
        <v>732</v>
      </c>
      <c r="E51" s="114">
        <v>685</v>
      </c>
      <c r="F51" s="131">
        <v>671</v>
      </c>
      <c r="G51" s="19">
        <v>3.7</v>
      </c>
      <c r="H51" s="110">
        <v>3.5</v>
      </c>
      <c r="I51" s="143">
        <f>F51/C51</f>
        <v>3.4516460905349793</v>
      </c>
      <c r="J51" s="5">
        <v>7</v>
      </c>
      <c r="K51" s="43">
        <v>46</v>
      </c>
      <c r="L51" s="5">
        <v>11</v>
      </c>
      <c r="M51" s="5">
        <f>K51-L51-N51</f>
        <v>12</v>
      </c>
      <c r="N51" s="5">
        <v>23</v>
      </c>
      <c r="R51" s="176"/>
    </row>
    <row r="52" spans="1:18" ht="38.25">
      <c r="A52" s="17" t="s">
        <v>229</v>
      </c>
      <c r="B52" s="11" t="s">
        <v>251</v>
      </c>
      <c r="C52" s="89">
        <v>42.02</v>
      </c>
      <c r="D52" s="43">
        <v>533</v>
      </c>
      <c r="E52" s="114">
        <v>685</v>
      </c>
      <c r="F52" s="131">
        <v>386</v>
      </c>
      <c r="G52" s="19">
        <v>12.6</v>
      </c>
      <c r="H52" s="110">
        <v>16.3</v>
      </c>
      <c r="I52" s="143">
        <f>F52/C52</f>
        <v>9.186101856258924</v>
      </c>
      <c r="J52" s="5">
        <v>11</v>
      </c>
      <c r="K52" s="155">
        <v>42</v>
      </c>
      <c r="L52" s="156">
        <v>10</v>
      </c>
      <c r="M52" s="157">
        <v>12</v>
      </c>
      <c r="N52" s="156">
        <v>20</v>
      </c>
      <c r="R52" s="176">
        <v>236.42</v>
      </c>
    </row>
    <row r="53" spans="1:18" ht="18.75" customHeight="1">
      <c r="A53" s="180" t="s">
        <v>68</v>
      </c>
      <c r="B53" s="181"/>
      <c r="C53" s="181"/>
      <c r="D53" s="181"/>
      <c r="E53" s="181"/>
      <c r="F53" s="181"/>
      <c r="G53" s="181"/>
      <c r="H53" s="181"/>
      <c r="I53" s="181"/>
      <c r="J53" s="182"/>
      <c r="K53" s="88">
        <f>SUM(K51:K52)</f>
        <v>88</v>
      </c>
      <c r="L53" s="75">
        <f>SUM(L51:L52)</f>
        <v>21</v>
      </c>
      <c r="M53" s="75">
        <f>SUM(M51:M52)</f>
        <v>24</v>
      </c>
      <c r="N53" s="75">
        <f>SUM(N51:N52)</f>
        <v>43</v>
      </c>
      <c r="O53" s="13"/>
      <c r="P53" s="121">
        <v>1057</v>
      </c>
      <c r="R53" s="176"/>
    </row>
    <row r="54" spans="1:18" ht="12.75">
      <c r="A54" s="179" t="s">
        <v>15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R54" s="176"/>
    </row>
    <row r="55" spans="1:18" ht="12.75">
      <c r="A55" s="17" t="s">
        <v>105</v>
      </c>
      <c r="B55" s="18" t="s">
        <v>9</v>
      </c>
      <c r="C55" s="80">
        <v>4100.01</v>
      </c>
      <c r="D55" s="5">
        <v>0</v>
      </c>
      <c r="E55" s="5">
        <v>0</v>
      </c>
      <c r="F55" s="61">
        <v>0</v>
      </c>
      <c r="G55" s="5">
        <v>0.01</v>
      </c>
      <c r="H55" s="49">
        <v>0.1</v>
      </c>
      <c r="I55" s="49">
        <v>0</v>
      </c>
      <c r="J55" s="5">
        <v>0</v>
      </c>
      <c r="K55" s="43">
        <v>0</v>
      </c>
      <c r="L55" s="5">
        <v>0</v>
      </c>
      <c r="M55" s="5">
        <v>0</v>
      </c>
      <c r="N55" s="5">
        <v>0</v>
      </c>
      <c r="R55" s="176"/>
    </row>
    <row r="56" spans="1:18" ht="12.75">
      <c r="A56" s="17" t="s">
        <v>106</v>
      </c>
      <c r="B56" s="18" t="s">
        <v>317</v>
      </c>
      <c r="C56" s="80">
        <v>1069.01</v>
      </c>
      <c r="D56" s="5">
        <v>0</v>
      </c>
      <c r="E56" s="5">
        <v>0</v>
      </c>
      <c r="F56" s="61">
        <v>0</v>
      </c>
      <c r="G56" s="19">
        <v>0.1</v>
      </c>
      <c r="H56" s="49">
        <v>0</v>
      </c>
      <c r="I56" s="49">
        <v>0</v>
      </c>
      <c r="J56" s="5">
        <v>0</v>
      </c>
      <c r="K56" s="156">
        <v>0</v>
      </c>
      <c r="L56" s="156">
        <v>0</v>
      </c>
      <c r="M56" s="156">
        <v>0</v>
      </c>
      <c r="N56" s="156">
        <v>0</v>
      </c>
      <c r="R56" s="176">
        <v>5169.02</v>
      </c>
    </row>
    <row r="57" spans="1:18" ht="18.75" customHeight="1">
      <c r="A57" s="180" t="s">
        <v>68</v>
      </c>
      <c r="B57" s="181"/>
      <c r="C57" s="181"/>
      <c r="D57" s="181"/>
      <c r="E57" s="181"/>
      <c r="F57" s="181"/>
      <c r="G57" s="181"/>
      <c r="H57" s="181"/>
      <c r="I57" s="181"/>
      <c r="J57" s="182"/>
      <c r="K57" s="88">
        <f>SUM(K55:K56)</f>
        <v>0</v>
      </c>
      <c r="L57" s="75">
        <f>SUM(L55:L56)</f>
        <v>0</v>
      </c>
      <c r="M57" s="75">
        <f>SUM(M55:M56)</f>
        <v>0</v>
      </c>
      <c r="N57" s="75">
        <f>SUM(N55:N56)</f>
        <v>0</v>
      </c>
      <c r="O57" s="13"/>
      <c r="R57" s="176"/>
    </row>
    <row r="58" spans="1:18" ht="12.75">
      <c r="A58" s="179" t="s">
        <v>17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R58" s="176"/>
    </row>
    <row r="59" spans="1:18" ht="12.75">
      <c r="A59" s="17" t="s">
        <v>110</v>
      </c>
      <c r="B59" s="18" t="s">
        <v>9</v>
      </c>
      <c r="C59" s="124">
        <v>311.8</v>
      </c>
      <c r="D59" s="43">
        <v>1675</v>
      </c>
      <c r="E59" s="5">
        <v>1339</v>
      </c>
      <c r="F59" s="58">
        <v>1179</v>
      </c>
      <c r="G59" s="5">
        <v>5.2</v>
      </c>
      <c r="H59" s="111">
        <v>4.5</v>
      </c>
      <c r="I59" s="144">
        <f>F59/C59</f>
        <v>3.781270044900577</v>
      </c>
      <c r="J59" s="5">
        <v>7</v>
      </c>
      <c r="K59" s="119">
        <v>82</v>
      </c>
      <c r="L59" s="119">
        <v>20</v>
      </c>
      <c r="M59" s="119">
        <f>K59-L59-N59</f>
        <v>21</v>
      </c>
      <c r="N59" s="119">
        <v>41</v>
      </c>
      <c r="R59" s="176"/>
    </row>
    <row r="60" spans="1:18" ht="19.5" customHeight="1">
      <c r="A60" s="17" t="s">
        <v>81</v>
      </c>
      <c r="B60" s="183" t="s">
        <v>273</v>
      </c>
      <c r="C60" s="184"/>
      <c r="D60" s="184"/>
      <c r="E60" s="184"/>
      <c r="F60" s="184"/>
      <c r="G60" s="184"/>
      <c r="H60" s="184"/>
      <c r="I60" s="184"/>
      <c r="J60" s="185"/>
      <c r="K60" s="119">
        <f>F60*J60%</f>
        <v>0</v>
      </c>
      <c r="L60" s="119">
        <v>0</v>
      </c>
      <c r="M60" s="119">
        <f aca="true" t="shared" si="0" ref="M60:M68">K60-L60-N60</f>
        <v>0</v>
      </c>
      <c r="N60" s="119">
        <v>0</v>
      </c>
      <c r="R60" s="176"/>
    </row>
    <row r="61" spans="1:18" ht="38.25">
      <c r="A61" s="17" t="s">
        <v>111</v>
      </c>
      <c r="B61" s="18" t="s">
        <v>112</v>
      </c>
      <c r="C61" s="80">
        <v>242.17</v>
      </c>
      <c r="D61" s="43">
        <v>1585</v>
      </c>
      <c r="E61" s="114">
        <v>1606</v>
      </c>
      <c r="F61" s="131">
        <v>1480</v>
      </c>
      <c r="G61" s="19">
        <v>5.7</v>
      </c>
      <c r="H61" s="113">
        <v>5.7</v>
      </c>
      <c r="I61" s="143">
        <f>F61/C61</f>
        <v>6.111409340545898</v>
      </c>
      <c r="J61" s="5">
        <v>10</v>
      </c>
      <c r="K61" s="156">
        <v>134</v>
      </c>
      <c r="L61" s="156">
        <v>33</v>
      </c>
      <c r="M61" s="156">
        <v>40</v>
      </c>
      <c r="N61" s="156">
        <v>61</v>
      </c>
      <c r="R61" s="176"/>
    </row>
    <row r="62" spans="1:18" ht="38.25">
      <c r="A62" s="17" t="s">
        <v>113</v>
      </c>
      <c r="B62" s="18" t="s">
        <v>286</v>
      </c>
      <c r="C62" s="80">
        <v>16</v>
      </c>
      <c r="D62" s="43">
        <v>99</v>
      </c>
      <c r="E62" s="114">
        <v>123</v>
      </c>
      <c r="F62" s="131">
        <v>156</v>
      </c>
      <c r="G62" s="19">
        <v>6.1</v>
      </c>
      <c r="H62" s="113">
        <v>7.6</v>
      </c>
      <c r="I62" s="143">
        <f aca="true" t="shared" si="1" ref="I62:I68">F62/C62</f>
        <v>9.75</v>
      </c>
      <c r="J62" s="5">
        <v>12</v>
      </c>
      <c r="K62" s="119">
        <v>18</v>
      </c>
      <c r="L62" s="119">
        <v>4</v>
      </c>
      <c r="M62" s="119">
        <f t="shared" si="0"/>
        <v>5</v>
      </c>
      <c r="N62" s="119">
        <v>9</v>
      </c>
      <c r="R62" s="176"/>
    </row>
    <row r="63" spans="1:18" ht="38.25">
      <c r="A63" s="17" t="s">
        <v>114</v>
      </c>
      <c r="B63" s="18" t="s">
        <v>18</v>
      </c>
      <c r="C63" s="80">
        <v>25.4</v>
      </c>
      <c r="D63" s="43">
        <v>276</v>
      </c>
      <c r="E63" s="114">
        <v>286</v>
      </c>
      <c r="F63" s="131">
        <v>308</v>
      </c>
      <c r="G63" s="19">
        <v>10.8</v>
      </c>
      <c r="H63" s="113">
        <v>11.2</v>
      </c>
      <c r="I63" s="143">
        <f t="shared" si="1"/>
        <v>12.125984251968505</v>
      </c>
      <c r="J63" s="5">
        <v>18</v>
      </c>
      <c r="K63" s="156">
        <v>49</v>
      </c>
      <c r="L63" s="156">
        <v>12</v>
      </c>
      <c r="M63" s="156">
        <v>22</v>
      </c>
      <c r="N63" s="156">
        <v>15</v>
      </c>
      <c r="R63" s="176">
        <v>698.36</v>
      </c>
    </row>
    <row r="64" spans="1:18" ht="32.25" customHeight="1">
      <c r="A64" s="17" t="s">
        <v>115</v>
      </c>
      <c r="B64" s="18" t="s">
        <v>19</v>
      </c>
      <c r="C64" s="80">
        <v>58</v>
      </c>
      <c r="D64" s="43">
        <v>277</v>
      </c>
      <c r="E64" s="114">
        <v>294</v>
      </c>
      <c r="F64" s="131">
        <v>276</v>
      </c>
      <c r="G64" s="19">
        <v>4.7</v>
      </c>
      <c r="H64" s="113">
        <v>5.1</v>
      </c>
      <c r="I64" s="143">
        <f t="shared" si="1"/>
        <v>4.758620689655173</v>
      </c>
      <c r="J64" s="5">
        <v>8</v>
      </c>
      <c r="K64" s="156">
        <v>22</v>
      </c>
      <c r="L64" s="156">
        <v>5</v>
      </c>
      <c r="M64" s="156">
        <f t="shared" si="0"/>
        <v>6</v>
      </c>
      <c r="N64" s="156">
        <v>11</v>
      </c>
      <c r="R64" s="176"/>
    </row>
    <row r="65" spans="1:18" ht="12.75">
      <c r="A65" s="17" t="s">
        <v>116</v>
      </c>
      <c r="B65" s="18" t="s">
        <v>20</v>
      </c>
      <c r="C65" s="80">
        <v>8.73</v>
      </c>
      <c r="D65" s="43">
        <v>170</v>
      </c>
      <c r="E65" s="114">
        <v>168</v>
      </c>
      <c r="F65" s="131">
        <v>131</v>
      </c>
      <c r="G65" s="19">
        <v>19.4</v>
      </c>
      <c r="H65" s="113">
        <v>19.2</v>
      </c>
      <c r="I65" s="143">
        <f t="shared" si="1"/>
        <v>15.005727376861397</v>
      </c>
      <c r="J65" s="5">
        <v>18</v>
      </c>
      <c r="K65" s="156">
        <v>22</v>
      </c>
      <c r="L65" s="156">
        <v>4</v>
      </c>
      <c r="M65" s="156">
        <v>15</v>
      </c>
      <c r="N65" s="156">
        <v>3</v>
      </c>
      <c r="R65" s="176"/>
    </row>
    <row r="66" spans="1:18" s="16" customFormat="1" ht="12.75">
      <c r="A66" s="17" t="s">
        <v>117</v>
      </c>
      <c r="B66" s="18" t="s">
        <v>21</v>
      </c>
      <c r="C66" s="80">
        <v>11.26</v>
      </c>
      <c r="D66" s="43">
        <v>96</v>
      </c>
      <c r="E66" s="114">
        <v>99</v>
      </c>
      <c r="F66" s="109">
        <v>112</v>
      </c>
      <c r="G66" s="19">
        <v>8.4</v>
      </c>
      <c r="H66" s="118">
        <v>8.7</v>
      </c>
      <c r="I66" s="143">
        <f t="shared" si="1"/>
        <v>9.946714031971581</v>
      </c>
      <c r="J66" s="5">
        <v>12</v>
      </c>
      <c r="K66" s="156">
        <v>13</v>
      </c>
      <c r="L66" s="156">
        <v>3</v>
      </c>
      <c r="M66" s="156">
        <f t="shared" si="0"/>
        <v>4</v>
      </c>
      <c r="N66" s="156">
        <v>6</v>
      </c>
      <c r="P66" s="2"/>
      <c r="R66" s="177"/>
    </row>
    <row r="67" spans="1:18" s="16" customFormat="1" ht="12.75">
      <c r="A67" s="17" t="s">
        <v>285</v>
      </c>
      <c r="B67" s="18" t="s">
        <v>287</v>
      </c>
      <c r="C67" s="126">
        <v>16.3</v>
      </c>
      <c r="D67" s="96">
        <v>109</v>
      </c>
      <c r="E67" s="140">
        <v>89</v>
      </c>
      <c r="F67" s="109">
        <v>167</v>
      </c>
      <c r="G67" s="94">
        <v>6.6</v>
      </c>
      <c r="H67" s="118">
        <v>5.4</v>
      </c>
      <c r="I67" s="143">
        <f t="shared" si="1"/>
        <v>10.245398773006135</v>
      </c>
      <c r="J67" s="48">
        <v>15</v>
      </c>
      <c r="K67" s="170">
        <v>20</v>
      </c>
      <c r="L67" s="170">
        <v>5</v>
      </c>
      <c r="M67" s="170">
        <v>10</v>
      </c>
      <c r="N67" s="170">
        <v>5</v>
      </c>
      <c r="P67" s="2"/>
      <c r="R67" s="177"/>
    </row>
    <row r="68" spans="1:18" s="16" customFormat="1" ht="12.75">
      <c r="A68" s="93"/>
      <c r="B68" s="16" t="s">
        <v>318</v>
      </c>
      <c r="C68" s="127">
        <v>8.7</v>
      </c>
      <c r="D68" s="95"/>
      <c r="E68" s="141">
        <v>91</v>
      </c>
      <c r="F68" s="109">
        <v>116</v>
      </c>
      <c r="G68" s="95"/>
      <c r="H68" s="118">
        <v>10.4</v>
      </c>
      <c r="I68" s="143">
        <f t="shared" si="1"/>
        <v>13.333333333333334</v>
      </c>
      <c r="J68" s="5">
        <v>15</v>
      </c>
      <c r="K68" s="156">
        <v>17</v>
      </c>
      <c r="L68" s="156">
        <v>4</v>
      </c>
      <c r="M68" s="156">
        <f t="shared" si="0"/>
        <v>5</v>
      </c>
      <c r="N68" s="156">
        <v>8</v>
      </c>
      <c r="P68" s="2">
        <v>1179</v>
      </c>
      <c r="R68" s="177"/>
    </row>
    <row r="69" spans="1:18" ht="18.75" customHeight="1">
      <c r="A69" s="180" t="s">
        <v>68</v>
      </c>
      <c r="B69" s="181"/>
      <c r="C69" s="181"/>
      <c r="D69" s="181"/>
      <c r="E69" s="181"/>
      <c r="F69" s="181"/>
      <c r="G69" s="181"/>
      <c r="H69" s="181"/>
      <c r="I69" s="181"/>
      <c r="J69" s="182"/>
      <c r="K69" s="88">
        <f>SUM(K59:K68)</f>
        <v>377</v>
      </c>
      <c r="L69" s="75">
        <f>SUM(L59:L68)</f>
        <v>90</v>
      </c>
      <c r="M69" s="75">
        <f>SUM(M59:M68)</f>
        <v>128</v>
      </c>
      <c r="N69" s="75">
        <f>SUM(N59:N68)</f>
        <v>159</v>
      </c>
      <c r="O69" s="13"/>
      <c r="P69" s="121">
        <v>2746</v>
      </c>
      <c r="R69" s="176"/>
    </row>
    <row r="70" spans="1:18" ht="12.75">
      <c r="A70" s="179" t="s">
        <v>22</v>
      </c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R70" s="176"/>
    </row>
    <row r="71" spans="1:18" s="16" customFormat="1" ht="12.75">
      <c r="A71" s="99" t="s">
        <v>118</v>
      </c>
      <c r="B71" s="100" t="s">
        <v>23</v>
      </c>
      <c r="C71" s="89">
        <v>109.6</v>
      </c>
      <c r="D71" s="43">
        <v>21</v>
      </c>
      <c r="E71" s="114">
        <v>5</v>
      </c>
      <c r="F71" s="109">
        <v>138</v>
      </c>
      <c r="G71" s="101">
        <v>0.3</v>
      </c>
      <c r="H71" s="106">
        <v>0.1</v>
      </c>
      <c r="I71" s="147">
        <f>F71/C71</f>
        <v>1.2591240875912408</v>
      </c>
      <c r="J71" s="43">
        <v>5</v>
      </c>
      <c r="K71" s="43">
        <v>6</v>
      </c>
      <c r="L71" s="43">
        <v>1</v>
      </c>
      <c r="M71" s="43">
        <f>K71-L71-N71</f>
        <v>2</v>
      </c>
      <c r="N71" s="43">
        <v>3</v>
      </c>
      <c r="P71" s="2"/>
      <c r="R71" s="177"/>
    </row>
    <row r="72" spans="1:18" s="16" customFormat="1" ht="38.25">
      <c r="A72" s="99" t="s">
        <v>288</v>
      </c>
      <c r="B72" s="100" t="s">
        <v>290</v>
      </c>
      <c r="C72" s="89">
        <v>29.55</v>
      </c>
      <c r="D72" s="43">
        <v>36</v>
      </c>
      <c r="E72" s="43">
        <v>56</v>
      </c>
      <c r="F72" s="109">
        <v>81</v>
      </c>
      <c r="G72" s="43">
        <v>0.3</v>
      </c>
      <c r="H72" s="117">
        <v>2.4</v>
      </c>
      <c r="I72" s="147">
        <f>F72/C72</f>
        <v>2.7411167512690353</v>
      </c>
      <c r="J72" s="43">
        <v>7</v>
      </c>
      <c r="K72" s="155">
        <v>5</v>
      </c>
      <c r="L72" s="156">
        <v>1</v>
      </c>
      <c r="M72" s="155">
        <f>K72-L72-N72</f>
        <v>2</v>
      </c>
      <c r="N72" s="156">
        <v>2</v>
      </c>
      <c r="P72" s="2"/>
      <c r="R72" s="177">
        <v>417.15</v>
      </c>
    </row>
    <row r="73" spans="1:18" s="16" customFormat="1" ht="12.75">
      <c r="A73" s="99" t="s">
        <v>289</v>
      </c>
      <c r="B73" s="100" t="s">
        <v>291</v>
      </c>
      <c r="C73" s="89">
        <v>278</v>
      </c>
      <c r="D73" s="43">
        <v>193</v>
      </c>
      <c r="E73" s="43">
        <v>255</v>
      </c>
      <c r="F73" s="109">
        <v>267</v>
      </c>
      <c r="G73" s="43">
        <v>0.69</v>
      </c>
      <c r="H73" s="106">
        <v>0.93</v>
      </c>
      <c r="I73" s="147">
        <f>F73/C73</f>
        <v>0.960431654676259</v>
      </c>
      <c r="J73" s="43">
        <v>3</v>
      </c>
      <c r="K73" s="155">
        <v>7</v>
      </c>
      <c r="L73" s="156">
        <v>0</v>
      </c>
      <c r="M73" s="155">
        <v>7</v>
      </c>
      <c r="N73" s="156">
        <v>0</v>
      </c>
      <c r="P73" s="2"/>
      <c r="R73" s="177"/>
    </row>
    <row r="74" spans="1:18" ht="18.75" customHeight="1">
      <c r="A74" s="191" t="s">
        <v>68</v>
      </c>
      <c r="B74" s="192"/>
      <c r="C74" s="192"/>
      <c r="D74" s="193"/>
      <c r="E74" s="193"/>
      <c r="F74" s="193"/>
      <c r="G74" s="193"/>
      <c r="H74" s="193"/>
      <c r="I74" s="193"/>
      <c r="J74" s="194"/>
      <c r="K74" s="90">
        <f>SUM(K71:K73)</f>
        <v>18</v>
      </c>
      <c r="L74" s="90">
        <f>SUM(L71:L73)</f>
        <v>2</v>
      </c>
      <c r="M74" s="90">
        <f>SUM(M71:M73)</f>
        <v>11</v>
      </c>
      <c r="N74" s="90">
        <f>SUM(N71:N73)</f>
        <v>5</v>
      </c>
      <c r="O74" s="13"/>
      <c r="P74" s="121">
        <v>486</v>
      </c>
      <c r="R74" s="176"/>
    </row>
    <row r="75" spans="1:18" ht="12.75">
      <c r="A75" s="190" t="s">
        <v>24</v>
      </c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R75" s="176"/>
    </row>
    <row r="76" spans="1:18" ht="12.75">
      <c r="A76" s="102" t="s">
        <v>124</v>
      </c>
      <c r="B76" s="103" t="s">
        <v>9</v>
      </c>
      <c r="C76" s="89">
        <v>147.2</v>
      </c>
      <c r="D76" s="43">
        <v>396</v>
      </c>
      <c r="E76" s="114">
        <v>164</v>
      </c>
      <c r="F76" s="131">
        <v>303</v>
      </c>
      <c r="G76" s="104">
        <v>3.2</v>
      </c>
      <c r="H76" s="117">
        <v>1.3</v>
      </c>
      <c r="I76" s="143">
        <f aca="true" t="shared" si="2" ref="I76:I81">F76/C76</f>
        <v>2.0584239130434785</v>
      </c>
      <c r="J76" s="43">
        <v>7</v>
      </c>
      <c r="K76" s="61">
        <v>21</v>
      </c>
      <c r="L76" s="43">
        <v>5</v>
      </c>
      <c r="M76" s="43">
        <f>K76-L76-N76</f>
        <v>6</v>
      </c>
      <c r="N76" s="43">
        <v>10</v>
      </c>
      <c r="R76" s="176"/>
    </row>
    <row r="77" spans="1:18" ht="12.75">
      <c r="A77" s="99" t="s">
        <v>119</v>
      </c>
      <c r="B77" s="100" t="s">
        <v>25</v>
      </c>
      <c r="C77" s="89">
        <v>681.64</v>
      </c>
      <c r="D77" s="43">
        <v>1025</v>
      </c>
      <c r="E77" s="114">
        <v>1098</v>
      </c>
      <c r="F77" s="131">
        <v>1073</v>
      </c>
      <c r="G77" s="104">
        <v>2.2</v>
      </c>
      <c r="H77" s="117">
        <v>1.5</v>
      </c>
      <c r="I77" s="143">
        <f t="shared" si="2"/>
        <v>1.574144709817499</v>
      </c>
      <c r="J77" s="43">
        <v>5</v>
      </c>
      <c r="K77" s="161">
        <v>53</v>
      </c>
      <c r="L77" s="156">
        <v>13</v>
      </c>
      <c r="M77" s="155">
        <v>25</v>
      </c>
      <c r="N77" s="156">
        <v>15</v>
      </c>
      <c r="R77" s="176"/>
    </row>
    <row r="78" spans="1:18" ht="25.5">
      <c r="A78" s="99" t="s">
        <v>120</v>
      </c>
      <c r="B78" s="100" t="s">
        <v>26</v>
      </c>
      <c r="C78" s="89">
        <v>164.02</v>
      </c>
      <c r="D78" s="43">
        <v>1098</v>
      </c>
      <c r="E78" s="114">
        <v>1097</v>
      </c>
      <c r="F78" s="131">
        <v>933</v>
      </c>
      <c r="G78" s="104">
        <v>3.1</v>
      </c>
      <c r="H78" s="117">
        <v>6.6</v>
      </c>
      <c r="I78" s="143">
        <f t="shared" si="2"/>
        <v>5.688330691379099</v>
      </c>
      <c r="J78" s="43">
        <v>8</v>
      </c>
      <c r="K78" s="161">
        <v>51</v>
      </c>
      <c r="L78" s="156">
        <v>12</v>
      </c>
      <c r="M78" s="155">
        <f>K78-L78-N78</f>
        <v>29</v>
      </c>
      <c r="N78" s="156">
        <v>10</v>
      </c>
      <c r="R78" s="176">
        <v>1844.6</v>
      </c>
    </row>
    <row r="79" spans="1:18" ht="12.75">
      <c r="A79" s="99" t="s">
        <v>121</v>
      </c>
      <c r="B79" s="100" t="s">
        <v>27</v>
      </c>
      <c r="C79" s="89">
        <v>33.6</v>
      </c>
      <c r="D79" s="43">
        <v>74</v>
      </c>
      <c r="E79" s="114">
        <v>68</v>
      </c>
      <c r="F79" s="131">
        <v>64</v>
      </c>
      <c r="G79" s="104">
        <v>1.7</v>
      </c>
      <c r="H79" s="117">
        <v>2</v>
      </c>
      <c r="I79" s="143">
        <f t="shared" si="2"/>
        <v>1.9047619047619047</v>
      </c>
      <c r="J79" s="43">
        <v>5</v>
      </c>
      <c r="K79" s="161">
        <v>3</v>
      </c>
      <c r="L79" s="156">
        <v>0</v>
      </c>
      <c r="M79" s="155">
        <f>K79-L79-N79</f>
        <v>2</v>
      </c>
      <c r="N79" s="156">
        <v>1</v>
      </c>
      <c r="R79" s="176"/>
    </row>
    <row r="80" spans="1:18" ht="12.75">
      <c r="A80" s="99" t="s">
        <v>122</v>
      </c>
      <c r="B80" s="100" t="s">
        <v>28</v>
      </c>
      <c r="C80" s="89">
        <v>22.7</v>
      </c>
      <c r="D80" s="43">
        <v>8</v>
      </c>
      <c r="E80" s="114">
        <v>8</v>
      </c>
      <c r="F80" s="162">
        <v>9</v>
      </c>
      <c r="G80" s="104">
        <v>0.35</v>
      </c>
      <c r="H80" s="117">
        <v>0.35</v>
      </c>
      <c r="I80" s="143">
        <f t="shared" si="2"/>
        <v>0.39647577092511016</v>
      </c>
      <c r="J80" s="43">
        <v>3</v>
      </c>
      <c r="K80" s="161">
        <v>0</v>
      </c>
      <c r="L80" s="156">
        <v>0</v>
      </c>
      <c r="M80" s="155">
        <f>K80-L80-N80</f>
        <v>0</v>
      </c>
      <c r="N80" s="156">
        <v>0</v>
      </c>
      <c r="R80" s="176"/>
    </row>
    <row r="81" spans="1:18" ht="12.75">
      <c r="A81" s="99" t="s">
        <v>123</v>
      </c>
      <c r="B81" s="100" t="s">
        <v>292</v>
      </c>
      <c r="C81" s="89">
        <v>795.44</v>
      </c>
      <c r="D81" s="43">
        <v>1457</v>
      </c>
      <c r="E81" s="114">
        <v>1613</v>
      </c>
      <c r="F81" s="131">
        <v>1809</v>
      </c>
      <c r="G81" s="104">
        <v>1.7</v>
      </c>
      <c r="H81" s="117">
        <v>1.9</v>
      </c>
      <c r="I81" s="143">
        <f t="shared" si="2"/>
        <v>2.2742130141808308</v>
      </c>
      <c r="J81" s="43">
        <v>7</v>
      </c>
      <c r="K81" s="161">
        <v>90</v>
      </c>
      <c r="L81" s="156">
        <v>22</v>
      </c>
      <c r="M81" s="155">
        <v>34</v>
      </c>
      <c r="N81" s="156">
        <v>34</v>
      </c>
      <c r="R81" s="176"/>
    </row>
    <row r="82" spans="1:18" ht="18.75" customHeight="1">
      <c r="A82" s="180" t="s">
        <v>68</v>
      </c>
      <c r="B82" s="181"/>
      <c r="C82" s="181"/>
      <c r="D82" s="181"/>
      <c r="E82" s="181"/>
      <c r="F82" s="181"/>
      <c r="G82" s="181"/>
      <c r="H82" s="181"/>
      <c r="I82" s="181"/>
      <c r="J82" s="182"/>
      <c r="K82" s="88">
        <f>SUM(K76:K81)</f>
        <v>218</v>
      </c>
      <c r="L82" s="75">
        <f>SUM(L76:L81)</f>
        <v>52</v>
      </c>
      <c r="M82" s="75">
        <f>SUM(M76:M81)</f>
        <v>96</v>
      </c>
      <c r="N82" s="75">
        <f>SUM(N76:N81)</f>
        <v>70</v>
      </c>
      <c r="O82" s="13"/>
      <c r="P82" s="121">
        <v>4191</v>
      </c>
      <c r="R82" s="176"/>
    </row>
    <row r="83" spans="1:18" ht="12.75">
      <c r="A83" s="179" t="s">
        <v>323</v>
      </c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R83" s="176"/>
    </row>
    <row r="84" spans="1:18" ht="12.75">
      <c r="A84" s="20" t="s">
        <v>125</v>
      </c>
      <c r="B84" s="11" t="s">
        <v>9</v>
      </c>
      <c r="C84" s="124">
        <v>507.1</v>
      </c>
      <c r="D84" s="43">
        <v>1336</v>
      </c>
      <c r="E84" s="114">
        <v>1597</v>
      </c>
      <c r="F84" s="131">
        <v>1142</v>
      </c>
      <c r="G84" s="19">
        <v>2.6</v>
      </c>
      <c r="H84" s="56">
        <v>3.1</v>
      </c>
      <c r="I84" s="143">
        <f>F84/C84</f>
        <v>2.252021297574443</v>
      </c>
      <c r="J84" s="5">
        <v>7</v>
      </c>
      <c r="K84" s="61">
        <v>75</v>
      </c>
      <c r="L84" s="5">
        <v>19</v>
      </c>
      <c r="M84" s="5">
        <f>K84-L84-N84</f>
        <v>19</v>
      </c>
      <c r="N84" s="5">
        <v>37</v>
      </c>
      <c r="R84" s="176"/>
    </row>
    <row r="85" spans="1:18" ht="25.5">
      <c r="A85" s="20" t="s">
        <v>126</v>
      </c>
      <c r="B85" s="36" t="s">
        <v>29</v>
      </c>
      <c r="C85" s="80">
        <v>396.8</v>
      </c>
      <c r="D85" s="43">
        <v>1506</v>
      </c>
      <c r="E85" s="114">
        <v>1525</v>
      </c>
      <c r="F85" s="131">
        <v>1674</v>
      </c>
      <c r="G85" s="19">
        <v>3.7</v>
      </c>
      <c r="H85" s="56">
        <v>3.8</v>
      </c>
      <c r="I85" s="143">
        <f aca="true" t="shared" si="3" ref="I85:I90">F85/C85</f>
        <v>4.21875</v>
      </c>
      <c r="J85" s="5">
        <v>8</v>
      </c>
      <c r="K85" s="161">
        <v>118</v>
      </c>
      <c r="L85" s="156">
        <v>29</v>
      </c>
      <c r="M85" s="157">
        <v>89</v>
      </c>
      <c r="N85" s="156">
        <v>0</v>
      </c>
      <c r="R85" s="176">
        <v>1221.67</v>
      </c>
    </row>
    <row r="86" spans="1:18" ht="12.75">
      <c r="A86" s="20" t="s">
        <v>231</v>
      </c>
      <c r="B86" s="36" t="s">
        <v>230</v>
      </c>
      <c r="C86" s="80">
        <v>29.64</v>
      </c>
      <c r="D86" s="43">
        <v>182</v>
      </c>
      <c r="E86" s="114">
        <v>255</v>
      </c>
      <c r="F86" s="131">
        <v>171</v>
      </c>
      <c r="G86" s="19">
        <v>1.2</v>
      </c>
      <c r="H86" s="56">
        <v>8.6</v>
      </c>
      <c r="I86" s="143">
        <f t="shared" si="3"/>
        <v>5.769230769230769</v>
      </c>
      <c r="J86" s="5">
        <v>8</v>
      </c>
      <c r="K86" s="161">
        <v>8</v>
      </c>
      <c r="L86" s="156">
        <v>2</v>
      </c>
      <c r="M86" s="157">
        <v>5</v>
      </c>
      <c r="N86" s="156">
        <v>1</v>
      </c>
      <c r="R86" s="176"/>
    </row>
    <row r="87" spans="1:18" ht="12.75">
      <c r="A87" s="20" t="s">
        <v>233</v>
      </c>
      <c r="B87" s="36" t="s">
        <v>232</v>
      </c>
      <c r="C87" s="80">
        <v>29.9</v>
      </c>
      <c r="D87" s="43">
        <v>99</v>
      </c>
      <c r="E87" s="114">
        <v>111</v>
      </c>
      <c r="F87" s="131">
        <v>119</v>
      </c>
      <c r="G87" s="19">
        <v>3.3</v>
      </c>
      <c r="H87" s="56">
        <v>3.7</v>
      </c>
      <c r="I87" s="143">
        <f t="shared" si="3"/>
        <v>3.979933110367893</v>
      </c>
      <c r="J87" s="5">
        <v>7</v>
      </c>
      <c r="K87" s="61">
        <v>8</v>
      </c>
      <c r="L87" s="119">
        <v>2</v>
      </c>
      <c r="M87" s="5">
        <v>5</v>
      </c>
      <c r="N87" s="119">
        <v>1</v>
      </c>
      <c r="R87" s="176"/>
    </row>
    <row r="88" spans="1:18" ht="15">
      <c r="A88" s="20" t="s">
        <v>253</v>
      </c>
      <c r="B88" s="37" t="s">
        <v>272</v>
      </c>
      <c r="C88" s="128">
        <v>22.03</v>
      </c>
      <c r="D88" s="43">
        <v>96</v>
      </c>
      <c r="E88" s="114">
        <v>150</v>
      </c>
      <c r="F88" s="131">
        <v>154</v>
      </c>
      <c r="G88" s="19">
        <v>4.5</v>
      </c>
      <c r="H88" s="56">
        <v>6.8</v>
      </c>
      <c r="I88" s="143">
        <f t="shared" si="3"/>
        <v>6.99046754425783</v>
      </c>
      <c r="J88" s="5">
        <v>10</v>
      </c>
      <c r="K88" s="161">
        <v>12</v>
      </c>
      <c r="L88" s="156">
        <v>2</v>
      </c>
      <c r="M88" s="157">
        <v>7</v>
      </c>
      <c r="N88" s="156">
        <v>3</v>
      </c>
      <c r="R88" s="176"/>
    </row>
    <row r="89" spans="1:18" ht="15">
      <c r="A89" s="20" t="s">
        <v>254</v>
      </c>
      <c r="B89" s="37" t="s">
        <v>256</v>
      </c>
      <c r="C89" s="129">
        <v>95.6</v>
      </c>
      <c r="D89" s="43">
        <v>243</v>
      </c>
      <c r="E89" s="114">
        <v>258</v>
      </c>
      <c r="F89" s="131">
        <v>0</v>
      </c>
      <c r="G89" s="19">
        <v>2.5</v>
      </c>
      <c r="H89" s="56">
        <v>2.6</v>
      </c>
      <c r="I89" s="143">
        <f t="shared" si="3"/>
        <v>0</v>
      </c>
      <c r="J89" s="5">
        <v>0</v>
      </c>
      <c r="K89" s="61">
        <f>F89*J89%</f>
        <v>0</v>
      </c>
      <c r="L89" s="119">
        <v>0</v>
      </c>
      <c r="M89" s="5">
        <f>K89-L89-N89</f>
        <v>0</v>
      </c>
      <c r="N89" s="119">
        <v>0</v>
      </c>
      <c r="R89" s="176"/>
    </row>
    <row r="90" spans="1:18" ht="15">
      <c r="A90" s="20" t="s">
        <v>255</v>
      </c>
      <c r="B90" s="37" t="s">
        <v>257</v>
      </c>
      <c r="C90" s="129">
        <v>140.6</v>
      </c>
      <c r="D90" s="43">
        <v>178</v>
      </c>
      <c r="E90" s="114">
        <v>225</v>
      </c>
      <c r="F90" s="131">
        <v>227</v>
      </c>
      <c r="G90" s="51">
        <v>1.2</v>
      </c>
      <c r="H90" s="56">
        <v>1.6</v>
      </c>
      <c r="I90" s="143">
        <f t="shared" si="3"/>
        <v>1.6145092460881936</v>
      </c>
      <c r="J90" s="5">
        <v>5</v>
      </c>
      <c r="K90" s="161">
        <v>11</v>
      </c>
      <c r="L90" s="160">
        <v>2</v>
      </c>
      <c r="M90" s="160">
        <v>7</v>
      </c>
      <c r="N90" s="160">
        <v>2</v>
      </c>
      <c r="R90" s="176"/>
    </row>
    <row r="91" spans="1:18" ht="15" customHeight="1">
      <c r="A91" s="180" t="s">
        <v>68</v>
      </c>
      <c r="B91" s="181"/>
      <c r="C91" s="181"/>
      <c r="D91" s="181"/>
      <c r="E91" s="181"/>
      <c r="F91" s="181"/>
      <c r="G91" s="181"/>
      <c r="H91" s="181"/>
      <c r="I91" s="181"/>
      <c r="J91" s="182"/>
      <c r="K91" s="88">
        <f>SUM(K84:K90)</f>
        <v>232</v>
      </c>
      <c r="L91" s="75">
        <f>SUM(L84:L90)</f>
        <v>56</v>
      </c>
      <c r="M91" s="75">
        <f>SUM(M84:M90)</f>
        <v>132</v>
      </c>
      <c r="N91" s="75">
        <f>SUM(N84:N90)</f>
        <v>44</v>
      </c>
      <c r="O91" s="13"/>
      <c r="R91" s="176"/>
    </row>
    <row r="92" spans="1:18" ht="12.75">
      <c r="A92" s="179" t="s">
        <v>30</v>
      </c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P92" s="121">
        <v>3487</v>
      </c>
      <c r="R92" s="176"/>
    </row>
    <row r="93" spans="1:18" ht="12.75">
      <c r="A93" s="17" t="s">
        <v>127</v>
      </c>
      <c r="B93" s="18" t="s">
        <v>9</v>
      </c>
      <c r="C93" s="80">
        <v>1541.2</v>
      </c>
      <c r="D93" s="43">
        <v>4712</v>
      </c>
      <c r="E93" s="114">
        <v>5599</v>
      </c>
      <c r="F93" s="131">
        <v>5885</v>
      </c>
      <c r="G93" s="19">
        <v>3.3</v>
      </c>
      <c r="H93" s="56">
        <v>3.7</v>
      </c>
      <c r="I93" s="143">
        <f>F93/C93</f>
        <v>3.818453153386971</v>
      </c>
      <c r="J93" s="5">
        <v>7</v>
      </c>
      <c r="K93" s="52">
        <v>300</v>
      </c>
      <c r="L93" s="5">
        <v>75</v>
      </c>
      <c r="M93" s="5">
        <f>K93-L93-N93</f>
        <v>75</v>
      </c>
      <c r="N93" s="5">
        <v>150</v>
      </c>
      <c r="R93" s="176"/>
    </row>
    <row r="94" spans="1:18" ht="25.5">
      <c r="A94" s="17" t="s">
        <v>128</v>
      </c>
      <c r="B94" s="18" t="s">
        <v>31</v>
      </c>
      <c r="C94" s="80">
        <v>400</v>
      </c>
      <c r="D94" s="43">
        <v>1007</v>
      </c>
      <c r="E94" s="114">
        <v>1333</v>
      </c>
      <c r="F94" s="131">
        <v>1206</v>
      </c>
      <c r="G94" s="19">
        <v>2.5</v>
      </c>
      <c r="H94" s="115">
        <v>3.3</v>
      </c>
      <c r="I94" s="143">
        <f>F94/C94</f>
        <v>3.015</v>
      </c>
      <c r="J94" s="5">
        <v>7</v>
      </c>
      <c r="K94" s="155">
        <v>60</v>
      </c>
      <c r="L94" s="156">
        <v>15</v>
      </c>
      <c r="M94" s="157">
        <v>35</v>
      </c>
      <c r="N94" s="156">
        <v>10</v>
      </c>
      <c r="R94" s="176">
        <v>2168.9</v>
      </c>
    </row>
    <row r="95" spans="1:18" ht="12.75">
      <c r="A95" s="17" t="s">
        <v>293</v>
      </c>
      <c r="B95" s="18" t="s">
        <v>295</v>
      </c>
      <c r="C95" s="80">
        <v>17.4</v>
      </c>
      <c r="D95" s="43">
        <v>169</v>
      </c>
      <c r="E95" s="114">
        <v>178</v>
      </c>
      <c r="F95" s="131">
        <v>180</v>
      </c>
      <c r="G95" s="19">
        <v>9.7</v>
      </c>
      <c r="H95" s="56">
        <v>10.2</v>
      </c>
      <c r="I95" s="143">
        <f>F95/C95</f>
        <v>10.344827586206897</v>
      </c>
      <c r="J95" s="5">
        <v>8</v>
      </c>
      <c r="K95" s="155">
        <v>13</v>
      </c>
      <c r="L95" s="156">
        <v>3</v>
      </c>
      <c r="M95" s="157">
        <v>10</v>
      </c>
      <c r="N95" s="156">
        <v>0</v>
      </c>
      <c r="R95" s="176"/>
    </row>
    <row r="96" spans="1:18" ht="12.75">
      <c r="A96" s="17" t="s">
        <v>294</v>
      </c>
      <c r="B96" s="18" t="s">
        <v>296</v>
      </c>
      <c r="C96" s="80">
        <v>210.3</v>
      </c>
      <c r="D96" s="43">
        <v>789</v>
      </c>
      <c r="E96" s="114">
        <v>682</v>
      </c>
      <c r="F96" s="131">
        <v>809</v>
      </c>
      <c r="G96" s="19">
        <v>3.7</v>
      </c>
      <c r="H96" s="56">
        <v>3.2</v>
      </c>
      <c r="I96" s="143">
        <f>F96/C96</f>
        <v>3.8468854018069423</v>
      </c>
      <c r="J96" s="5">
        <v>7</v>
      </c>
      <c r="K96" s="155">
        <v>40</v>
      </c>
      <c r="L96" s="156">
        <v>7</v>
      </c>
      <c r="M96" s="157">
        <v>18</v>
      </c>
      <c r="N96" s="156">
        <v>15</v>
      </c>
      <c r="R96" s="176"/>
    </row>
    <row r="97" spans="1:18" ht="13.5" customHeight="1">
      <c r="A97" s="180" t="s">
        <v>68</v>
      </c>
      <c r="B97" s="181"/>
      <c r="C97" s="181"/>
      <c r="D97" s="181"/>
      <c r="E97" s="181"/>
      <c r="F97" s="181"/>
      <c r="G97" s="181"/>
      <c r="H97" s="181"/>
      <c r="I97" s="181"/>
      <c r="J97" s="182"/>
      <c r="K97" s="88">
        <f>SUM(K93:K96)</f>
        <v>413</v>
      </c>
      <c r="L97" s="75">
        <f>SUM(L93:L96)</f>
        <v>100</v>
      </c>
      <c r="M97" s="75">
        <f>SUM(M93:M96)</f>
        <v>138</v>
      </c>
      <c r="N97" s="75">
        <f>SUM(N93:N96)</f>
        <v>175</v>
      </c>
      <c r="O97" s="13"/>
      <c r="P97" s="121">
        <v>8080</v>
      </c>
      <c r="R97" s="176"/>
    </row>
    <row r="98" spans="1:18" ht="12.75">
      <c r="A98" s="179" t="s">
        <v>32</v>
      </c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R98" s="176"/>
    </row>
    <row r="99" spans="1:18" ht="12.75">
      <c r="A99" s="17" t="s">
        <v>129</v>
      </c>
      <c r="B99" s="18" t="s">
        <v>9</v>
      </c>
      <c r="C99" s="80">
        <v>283.6</v>
      </c>
      <c r="D99" s="43">
        <v>864</v>
      </c>
      <c r="E99" s="97">
        <v>897</v>
      </c>
      <c r="F99" s="58">
        <v>1310</v>
      </c>
      <c r="G99" s="19">
        <v>3</v>
      </c>
      <c r="H99" s="56">
        <v>3.1</v>
      </c>
      <c r="I99" s="144">
        <f>F99/C99</f>
        <v>4.619181946403384</v>
      </c>
      <c r="J99" s="5">
        <v>8</v>
      </c>
      <c r="K99" s="61">
        <v>90</v>
      </c>
      <c r="L99" s="119">
        <v>26</v>
      </c>
      <c r="M99" s="119">
        <f aca="true" t="shared" si="4" ref="M99:M104">K99-L99-N99</f>
        <v>19</v>
      </c>
      <c r="N99" s="119">
        <v>45</v>
      </c>
      <c r="R99" s="176"/>
    </row>
    <row r="100" spans="1:18" ht="12.75">
      <c r="A100" s="17"/>
      <c r="B100" s="183" t="s">
        <v>273</v>
      </c>
      <c r="C100" s="184"/>
      <c r="D100" s="184"/>
      <c r="E100" s="184"/>
      <c r="F100" s="184"/>
      <c r="G100" s="184"/>
      <c r="H100" s="184"/>
      <c r="I100" s="184"/>
      <c r="J100" s="185"/>
      <c r="K100" s="61">
        <f>F100*J100%</f>
        <v>0</v>
      </c>
      <c r="L100" s="119">
        <v>0</v>
      </c>
      <c r="M100" s="119">
        <f t="shared" si="4"/>
        <v>0</v>
      </c>
      <c r="N100" s="119">
        <v>0</v>
      </c>
      <c r="R100" s="176"/>
    </row>
    <row r="101" spans="1:18" ht="38.25">
      <c r="A101" s="17" t="s">
        <v>130</v>
      </c>
      <c r="B101" s="18" t="s">
        <v>131</v>
      </c>
      <c r="C101" s="80">
        <v>98.5</v>
      </c>
      <c r="D101" s="43">
        <v>433</v>
      </c>
      <c r="E101" s="114">
        <v>395</v>
      </c>
      <c r="F101" s="131">
        <v>451</v>
      </c>
      <c r="G101" s="19">
        <v>4.3</v>
      </c>
      <c r="H101" s="115">
        <v>4.01</v>
      </c>
      <c r="I101" s="148">
        <f>F101/C101</f>
        <v>4.5786802030456855</v>
      </c>
      <c r="J101" s="5">
        <v>8</v>
      </c>
      <c r="K101" s="161">
        <v>36</v>
      </c>
      <c r="L101" s="156">
        <v>9</v>
      </c>
      <c r="M101" s="156">
        <v>10</v>
      </c>
      <c r="N101" s="156">
        <v>17</v>
      </c>
      <c r="R101" s="176">
        <v>549.51</v>
      </c>
    </row>
    <row r="102" spans="1:18" ht="38.25">
      <c r="A102" s="17" t="s">
        <v>132</v>
      </c>
      <c r="B102" s="18" t="s">
        <v>133</v>
      </c>
      <c r="C102" s="80">
        <v>152</v>
      </c>
      <c r="D102" s="43">
        <v>504</v>
      </c>
      <c r="E102" s="114">
        <v>594</v>
      </c>
      <c r="F102" s="131">
        <v>637</v>
      </c>
      <c r="G102" s="19">
        <v>3.3</v>
      </c>
      <c r="H102" s="115">
        <v>3.6</v>
      </c>
      <c r="I102" s="148">
        <f>F102/C102</f>
        <v>4.190789473684211</v>
      </c>
      <c r="J102" s="5">
        <v>8</v>
      </c>
      <c r="K102" s="161">
        <v>50</v>
      </c>
      <c r="L102" s="156">
        <v>12</v>
      </c>
      <c r="M102" s="156">
        <v>15</v>
      </c>
      <c r="N102" s="156">
        <v>23</v>
      </c>
      <c r="R102" s="176"/>
    </row>
    <row r="103" spans="1:18" ht="12.75">
      <c r="A103" s="17" t="s">
        <v>134</v>
      </c>
      <c r="B103" s="18" t="s">
        <v>135</v>
      </c>
      <c r="C103" s="80">
        <v>7.01</v>
      </c>
      <c r="D103" s="43">
        <v>58</v>
      </c>
      <c r="E103" s="114">
        <v>62</v>
      </c>
      <c r="F103" s="131">
        <v>59</v>
      </c>
      <c r="G103" s="19">
        <v>8.2</v>
      </c>
      <c r="H103" s="56">
        <v>8.8</v>
      </c>
      <c r="I103" s="148">
        <f>F103/C103</f>
        <v>8.41654778887304</v>
      </c>
      <c r="J103" s="5">
        <v>12</v>
      </c>
      <c r="K103" s="161">
        <v>6</v>
      </c>
      <c r="L103" s="156">
        <v>1</v>
      </c>
      <c r="M103" s="156">
        <v>5</v>
      </c>
      <c r="N103" s="156">
        <v>0</v>
      </c>
      <c r="P103" s="2">
        <v>1310</v>
      </c>
      <c r="R103" s="176"/>
    </row>
    <row r="104" spans="1:18" ht="12.75">
      <c r="A104" s="17" t="s">
        <v>136</v>
      </c>
      <c r="B104" s="18" t="s">
        <v>297</v>
      </c>
      <c r="C104" s="80">
        <v>8.4</v>
      </c>
      <c r="D104" s="43">
        <v>70</v>
      </c>
      <c r="E104" s="114">
        <v>78</v>
      </c>
      <c r="F104" s="131">
        <v>84</v>
      </c>
      <c r="G104" s="19">
        <v>8.3</v>
      </c>
      <c r="H104" s="56">
        <v>9.2</v>
      </c>
      <c r="I104" s="148">
        <f>F104/C104</f>
        <v>10</v>
      </c>
      <c r="J104" s="5">
        <v>12</v>
      </c>
      <c r="K104" s="161">
        <v>9</v>
      </c>
      <c r="L104" s="156">
        <v>2</v>
      </c>
      <c r="M104" s="156">
        <f t="shared" si="4"/>
        <v>2</v>
      </c>
      <c r="N104" s="156">
        <v>5</v>
      </c>
      <c r="R104" s="176"/>
    </row>
    <row r="105" spans="1:18" ht="15" customHeight="1">
      <c r="A105" s="180" t="s">
        <v>68</v>
      </c>
      <c r="B105" s="181"/>
      <c r="C105" s="181"/>
      <c r="D105" s="181"/>
      <c r="E105" s="181"/>
      <c r="F105" s="181"/>
      <c r="G105" s="181"/>
      <c r="H105" s="181"/>
      <c r="I105" s="181"/>
      <c r="J105" s="182"/>
      <c r="K105" s="88">
        <f>SUM(K99:K104)</f>
        <v>191</v>
      </c>
      <c r="L105" s="75">
        <f>SUM(L99:L104)</f>
        <v>50</v>
      </c>
      <c r="M105" s="75">
        <f>SUM(M99:M104)</f>
        <v>51</v>
      </c>
      <c r="N105" s="75">
        <f>SUM(N99:N104)</f>
        <v>90</v>
      </c>
      <c r="O105" s="13"/>
      <c r="P105" s="121">
        <v>1231</v>
      </c>
      <c r="R105" s="176"/>
    </row>
    <row r="106" spans="1:18" ht="12.75">
      <c r="A106" s="179" t="s">
        <v>33</v>
      </c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R106" s="176"/>
    </row>
    <row r="107" spans="1:18" ht="12.75">
      <c r="A107" s="17" t="s">
        <v>137</v>
      </c>
      <c r="B107" s="18" t="s">
        <v>9</v>
      </c>
      <c r="C107" s="80">
        <v>187.2</v>
      </c>
      <c r="D107" s="43">
        <v>223</v>
      </c>
      <c r="E107" s="114">
        <v>410</v>
      </c>
      <c r="F107" s="131">
        <v>46</v>
      </c>
      <c r="G107" s="19">
        <v>1.07</v>
      </c>
      <c r="H107" s="56">
        <v>1.9</v>
      </c>
      <c r="I107" s="148">
        <f>F107/C107</f>
        <v>0.24572649572649574</v>
      </c>
      <c r="J107" s="5">
        <v>3</v>
      </c>
      <c r="K107" s="43">
        <v>1</v>
      </c>
      <c r="L107" s="5">
        <v>0</v>
      </c>
      <c r="M107" s="5">
        <f>K107-L107-N107</f>
        <v>1</v>
      </c>
      <c r="N107" s="5">
        <v>0</v>
      </c>
      <c r="R107" s="176"/>
    </row>
    <row r="108" spans="1:18" ht="51">
      <c r="A108" s="17" t="s">
        <v>138</v>
      </c>
      <c r="B108" s="18" t="s">
        <v>139</v>
      </c>
      <c r="C108" s="89">
        <v>380</v>
      </c>
      <c r="D108" s="43">
        <v>2761</v>
      </c>
      <c r="E108" s="114">
        <v>2129</v>
      </c>
      <c r="F108" s="131">
        <v>2760</v>
      </c>
      <c r="G108" s="19">
        <v>7.2</v>
      </c>
      <c r="H108" s="115">
        <v>5.6</v>
      </c>
      <c r="I108" s="148">
        <f>F108/C108</f>
        <v>7.2631578947368425</v>
      </c>
      <c r="J108" s="5">
        <v>6</v>
      </c>
      <c r="K108" s="155">
        <v>142</v>
      </c>
      <c r="L108" s="156">
        <v>35</v>
      </c>
      <c r="M108" s="157">
        <v>45</v>
      </c>
      <c r="N108" s="156">
        <v>62</v>
      </c>
      <c r="R108" s="176">
        <v>635.23</v>
      </c>
    </row>
    <row r="109" spans="1:18" ht="12.75">
      <c r="A109" s="17" t="s">
        <v>140</v>
      </c>
      <c r="B109" s="18" t="s">
        <v>34</v>
      </c>
      <c r="C109" s="80">
        <v>68.03</v>
      </c>
      <c r="D109" s="43">
        <v>582</v>
      </c>
      <c r="E109" s="114">
        <v>506</v>
      </c>
      <c r="F109" s="131">
        <v>515</v>
      </c>
      <c r="G109" s="19">
        <v>2.3</v>
      </c>
      <c r="H109" s="56">
        <v>2</v>
      </c>
      <c r="I109" s="148">
        <f>F109/C109</f>
        <v>7.570189622225489</v>
      </c>
      <c r="J109" s="5">
        <v>7</v>
      </c>
      <c r="K109" s="155">
        <v>31</v>
      </c>
      <c r="L109" s="156">
        <v>7</v>
      </c>
      <c r="M109" s="157">
        <f>K109-L109-N109</f>
        <v>12</v>
      </c>
      <c r="N109" s="156">
        <v>12</v>
      </c>
      <c r="R109" s="176"/>
    </row>
    <row r="110" spans="1:18" ht="11.25" customHeight="1">
      <c r="A110" s="180" t="s">
        <v>68</v>
      </c>
      <c r="B110" s="181"/>
      <c r="C110" s="181"/>
      <c r="D110" s="181"/>
      <c r="E110" s="181"/>
      <c r="F110" s="181"/>
      <c r="G110" s="181"/>
      <c r="H110" s="181"/>
      <c r="I110" s="181"/>
      <c r="J110" s="182"/>
      <c r="K110" s="88">
        <f>SUM(K107:K109)</f>
        <v>174</v>
      </c>
      <c r="L110" s="75">
        <f>SUM(L107:L109)</f>
        <v>42</v>
      </c>
      <c r="M110" s="75">
        <f>SUM(M107:M109)</f>
        <v>58</v>
      </c>
      <c r="N110" s="75">
        <f>SUM(N107:N109)</f>
        <v>74</v>
      </c>
      <c r="O110" s="13"/>
      <c r="P110" s="121">
        <v>3321</v>
      </c>
      <c r="R110" s="176"/>
    </row>
    <row r="111" spans="1:18" ht="12.75">
      <c r="A111" s="179" t="s">
        <v>35</v>
      </c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R111" s="176"/>
    </row>
    <row r="112" spans="1:18" ht="12.75">
      <c r="A112" s="17" t="s">
        <v>141</v>
      </c>
      <c r="B112" s="18" t="s">
        <v>4</v>
      </c>
      <c r="C112" s="80">
        <v>369.7</v>
      </c>
      <c r="D112" s="43">
        <v>1753</v>
      </c>
      <c r="E112" s="114">
        <v>1097</v>
      </c>
      <c r="F112" s="131">
        <v>1464</v>
      </c>
      <c r="G112" s="19">
        <v>4.7</v>
      </c>
      <c r="H112" s="56">
        <v>2.9</v>
      </c>
      <c r="I112" s="148">
        <f>F112/C112</f>
        <v>3.959967541249662</v>
      </c>
      <c r="J112" s="5">
        <v>7</v>
      </c>
      <c r="K112" s="43">
        <v>100</v>
      </c>
      <c r="L112" s="5">
        <v>25</v>
      </c>
      <c r="M112" s="5">
        <f>K112-L112-N112</f>
        <v>25</v>
      </c>
      <c r="N112" s="5">
        <v>50</v>
      </c>
      <c r="R112" s="176"/>
    </row>
    <row r="113" spans="1:18" ht="38.25">
      <c r="A113" s="17" t="s">
        <v>142</v>
      </c>
      <c r="B113" s="18" t="s">
        <v>143</v>
      </c>
      <c r="C113" s="80">
        <v>216</v>
      </c>
      <c r="D113" s="43">
        <v>1429</v>
      </c>
      <c r="E113" s="114">
        <v>1424</v>
      </c>
      <c r="F113" s="131">
        <v>1667</v>
      </c>
      <c r="G113" s="19">
        <v>6.8</v>
      </c>
      <c r="H113" s="56">
        <v>6.7</v>
      </c>
      <c r="I113" s="148">
        <f>F113/C113</f>
        <v>7.717592592592593</v>
      </c>
      <c r="J113" s="5">
        <v>10</v>
      </c>
      <c r="K113" s="155">
        <v>166</v>
      </c>
      <c r="L113" s="156">
        <v>41</v>
      </c>
      <c r="M113" s="157">
        <v>46</v>
      </c>
      <c r="N113" s="156">
        <v>79</v>
      </c>
      <c r="R113" s="176">
        <v>585.7</v>
      </c>
    </row>
    <row r="114" spans="1:18" ht="10.5" customHeight="1">
      <c r="A114" s="180" t="s">
        <v>68</v>
      </c>
      <c r="B114" s="181"/>
      <c r="C114" s="181"/>
      <c r="D114" s="181"/>
      <c r="E114" s="181"/>
      <c r="F114" s="181"/>
      <c r="G114" s="181"/>
      <c r="H114" s="181"/>
      <c r="I114" s="181"/>
      <c r="J114" s="182"/>
      <c r="K114" s="88">
        <f>SUM(K112:K113)</f>
        <v>266</v>
      </c>
      <c r="L114" s="75">
        <f>SUM(L112:L113)</f>
        <v>66</v>
      </c>
      <c r="M114" s="75">
        <f>SUM(M112:M113)</f>
        <v>71</v>
      </c>
      <c r="N114" s="75">
        <f>SUM(N112:N113)</f>
        <v>129</v>
      </c>
      <c r="O114" s="13"/>
      <c r="P114" s="121">
        <v>3131</v>
      </c>
      <c r="R114" s="176"/>
    </row>
    <row r="115" spans="1:18" ht="12.75">
      <c r="A115" s="179" t="s">
        <v>36</v>
      </c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R115" s="176"/>
    </row>
    <row r="116" spans="1:18" ht="12.75">
      <c r="A116" s="14" t="s">
        <v>144</v>
      </c>
      <c r="B116" s="11" t="s">
        <v>4</v>
      </c>
      <c r="C116" s="80">
        <v>416.6</v>
      </c>
      <c r="D116" s="43">
        <v>1607</v>
      </c>
      <c r="E116" s="98">
        <v>2721</v>
      </c>
      <c r="F116" s="58">
        <v>1467</v>
      </c>
      <c r="G116" s="5">
        <v>3.6</v>
      </c>
      <c r="H116" s="108">
        <v>6</v>
      </c>
      <c r="I116" s="143">
        <f>F116/C116</f>
        <v>3.5213634181469033</v>
      </c>
      <c r="J116" s="5">
        <v>7</v>
      </c>
      <c r="K116" s="119">
        <v>100</v>
      </c>
      <c r="L116" s="119">
        <v>25</v>
      </c>
      <c r="M116" s="119">
        <v>25</v>
      </c>
      <c r="N116" s="119">
        <v>50</v>
      </c>
      <c r="R116" s="176"/>
    </row>
    <row r="117" spans="1:18" ht="19.5" customHeight="1">
      <c r="A117" s="14" t="s">
        <v>145</v>
      </c>
      <c r="B117" s="183" t="s">
        <v>273</v>
      </c>
      <c r="C117" s="184"/>
      <c r="D117" s="184"/>
      <c r="E117" s="184"/>
      <c r="F117" s="184"/>
      <c r="G117" s="184"/>
      <c r="H117" s="184"/>
      <c r="I117" s="184"/>
      <c r="J117" s="185"/>
      <c r="K117" s="119"/>
      <c r="L117" s="119">
        <v>0</v>
      </c>
      <c r="M117" s="120"/>
      <c r="N117" s="119">
        <v>0</v>
      </c>
      <c r="R117" s="176">
        <v>416.6</v>
      </c>
    </row>
    <row r="118" spans="1:18" ht="14.25" customHeight="1">
      <c r="A118" s="180" t="s">
        <v>68</v>
      </c>
      <c r="B118" s="181"/>
      <c r="C118" s="181"/>
      <c r="D118" s="181"/>
      <c r="E118" s="181"/>
      <c r="F118" s="181"/>
      <c r="G118" s="181"/>
      <c r="H118" s="181"/>
      <c r="I118" s="181"/>
      <c r="J118" s="182"/>
      <c r="K118" s="88">
        <f>SUM(K116:K117)</f>
        <v>100</v>
      </c>
      <c r="L118" s="75">
        <f>SUM(L116:L117)</f>
        <v>25</v>
      </c>
      <c r="M118" s="75">
        <f>SUM(M116:M117)</f>
        <v>25</v>
      </c>
      <c r="N118" s="75">
        <f>SUM(N116:N117)</f>
        <v>50</v>
      </c>
      <c r="O118" s="13"/>
      <c r="P118" s="2">
        <v>1467</v>
      </c>
      <c r="R118" s="176"/>
    </row>
    <row r="119" spans="1:18" ht="12.75">
      <c r="A119" s="179" t="s">
        <v>37</v>
      </c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R119" s="176"/>
    </row>
    <row r="120" spans="1:18" ht="12.75">
      <c r="A120" s="17" t="s">
        <v>146</v>
      </c>
      <c r="B120" s="18" t="s">
        <v>4</v>
      </c>
      <c r="C120" s="130">
        <v>273.5</v>
      </c>
      <c r="D120" s="43">
        <v>798</v>
      </c>
      <c r="E120" s="114">
        <v>932</v>
      </c>
      <c r="F120" s="131">
        <v>805</v>
      </c>
      <c r="G120" s="104">
        <v>2.9</v>
      </c>
      <c r="H120" s="106">
        <v>3.4</v>
      </c>
      <c r="I120" s="143">
        <f>F120/C120</f>
        <v>2.943327239488117</v>
      </c>
      <c r="J120" s="43">
        <v>7</v>
      </c>
      <c r="K120" s="61">
        <v>56</v>
      </c>
      <c r="L120" s="43">
        <v>14</v>
      </c>
      <c r="M120" s="43">
        <f>K120-L120-N120</f>
        <v>14</v>
      </c>
      <c r="N120" s="43">
        <v>28</v>
      </c>
      <c r="R120" s="176"/>
    </row>
    <row r="121" spans="1:18" ht="38.25">
      <c r="A121" s="17" t="s">
        <v>147</v>
      </c>
      <c r="B121" s="18" t="s">
        <v>148</v>
      </c>
      <c r="C121" s="89">
        <v>44.08</v>
      </c>
      <c r="D121" s="43">
        <v>264</v>
      </c>
      <c r="E121" s="114">
        <v>257</v>
      </c>
      <c r="F121" s="131">
        <v>255</v>
      </c>
      <c r="G121" s="19">
        <v>5.8</v>
      </c>
      <c r="H121" s="56">
        <v>5.7</v>
      </c>
      <c r="I121" s="143">
        <f aca="true" t="shared" si="5" ref="I121:I130">F121/C121</f>
        <v>5.784936479128857</v>
      </c>
      <c r="J121" s="5">
        <v>8</v>
      </c>
      <c r="K121" s="161">
        <v>20</v>
      </c>
      <c r="L121" s="156">
        <v>5</v>
      </c>
      <c r="M121" s="155">
        <v>10</v>
      </c>
      <c r="N121" s="156">
        <v>5</v>
      </c>
      <c r="R121" s="176">
        <v>729.56</v>
      </c>
    </row>
    <row r="122" spans="1:18" ht="38.25">
      <c r="A122" s="17" t="s">
        <v>149</v>
      </c>
      <c r="B122" s="18" t="s">
        <v>150</v>
      </c>
      <c r="C122" s="80">
        <v>71.68</v>
      </c>
      <c r="D122" s="43">
        <v>372</v>
      </c>
      <c r="E122" s="114">
        <v>378</v>
      </c>
      <c r="F122" s="131">
        <v>373</v>
      </c>
      <c r="G122" s="19">
        <v>4.6</v>
      </c>
      <c r="H122" s="56">
        <v>4.7</v>
      </c>
      <c r="I122" s="143">
        <f t="shared" si="5"/>
        <v>5.203683035714286</v>
      </c>
      <c r="J122" s="5">
        <v>8</v>
      </c>
      <c r="K122" s="161">
        <v>29</v>
      </c>
      <c r="L122" s="156">
        <v>7</v>
      </c>
      <c r="M122" s="155">
        <v>10</v>
      </c>
      <c r="N122" s="156">
        <v>12</v>
      </c>
      <c r="R122" s="176"/>
    </row>
    <row r="123" spans="1:18" ht="38.25">
      <c r="A123" s="17" t="s">
        <v>151</v>
      </c>
      <c r="B123" s="18" t="s">
        <v>220</v>
      </c>
      <c r="C123" s="80">
        <v>51.03</v>
      </c>
      <c r="D123" s="43">
        <v>294</v>
      </c>
      <c r="E123" s="114">
        <v>301</v>
      </c>
      <c r="F123" s="131">
        <v>301</v>
      </c>
      <c r="G123" s="19">
        <v>4.5</v>
      </c>
      <c r="H123" s="56">
        <v>4.6</v>
      </c>
      <c r="I123" s="143">
        <f t="shared" si="5"/>
        <v>5.8984910836762685</v>
      </c>
      <c r="J123" s="5">
        <v>8</v>
      </c>
      <c r="K123" s="161">
        <v>24</v>
      </c>
      <c r="L123" s="167">
        <v>6</v>
      </c>
      <c r="M123" s="155">
        <v>8</v>
      </c>
      <c r="N123" s="167">
        <v>10</v>
      </c>
      <c r="R123" s="176"/>
    </row>
    <row r="124" spans="1:18" ht="12.75">
      <c r="A124" s="17" t="s">
        <v>324</v>
      </c>
      <c r="B124" s="18" t="s">
        <v>234</v>
      </c>
      <c r="C124" s="80">
        <v>23.41</v>
      </c>
      <c r="D124" s="43">
        <v>133</v>
      </c>
      <c r="E124" s="114">
        <v>116</v>
      </c>
      <c r="F124" s="131">
        <v>122</v>
      </c>
      <c r="G124" s="19">
        <v>3.9</v>
      </c>
      <c r="H124" s="56">
        <v>4.9</v>
      </c>
      <c r="I124" s="143">
        <f t="shared" si="5"/>
        <v>5.211448099102947</v>
      </c>
      <c r="J124" s="5">
        <v>8</v>
      </c>
      <c r="K124" s="161">
        <v>9</v>
      </c>
      <c r="L124" s="156">
        <v>2</v>
      </c>
      <c r="M124" s="155">
        <v>7</v>
      </c>
      <c r="N124" s="156">
        <v>0</v>
      </c>
      <c r="R124" s="176"/>
    </row>
    <row r="125" spans="1:18" ht="12.75">
      <c r="A125" s="17" t="s">
        <v>153</v>
      </c>
      <c r="B125" s="18" t="s">
        <v>235</v>
      </c>
      <c r="C125" s="80">
        <v>35.1</v>
      </c>
      <c r="D125" s="43">
        <v>99</v>
      </c>
      <c r="E125" s="114">
        <v>97</v>
      </c>
      <c r="F125" s="131">
        <v>98</v>
      </c>
      <c r="G125" s="19">
        <v>2.8</v>
      </c>
      <c r="H125" s="56">
        <v>2.7</v>
      </c>
      <c r="I125" s="143">
        <f t="shared" si="5"/>
        <v>2.792022792022792</v>
      </c>
      <c r="J125" s="5">
        <v>7</v>
      </c>
      <c r="K125" s="161">
        <v>6</v>
      </c>
      <c r="L125" s="156">
        <v>1</v>
      </c>
      <c r="M125" s="155">
        <v>5</v>
      </c>
      <c r="N125" s="156">
        <v>0</v>
      </c>
      <c r="R125" s="176"/>
    </row>
    <row r="126" spans="1:18" ht="12.75">
      <c r="A126" s="17" t="s">
        <v>236</v>
      </c>
      <c r="B126" s="18" t="s">
        <v>237</v>
      </c>
      <c r="C126" s="80">
        <v>114.45</v>
      </c>
      <c r="D126" s="43">
        <v>139</v>
      </c>
      <c r="E126" s="114">
        <v>308</v>
      </c>
      <c r="F126" s="131">
        <v>314</v>
      </c>
      <c r="G126" s="19">
        <v>1.16</v>
      </c>
      <c r="H126" s="56">
        <v>2.6</v>
      </c>
      <c r="I126" s="143">
        <f t="shared" si="5"/>
        <v>2.743556138051551</v>
      </c>
      <c r="J126" s="5">
        <v>7</v>
      </c>
      <c r="K126" s="161">
        <v>21</v>
      </c>
      <c r="L126" s="156">
        <v>5</v>
      </c>
      <c r="M126" s="155">
        <f>K126-L126-N126</f>
        <v>6</v>
      </c>
      <c r="N126" s="156">
        <v>10</v>
      </c>
      <c r="R126" s="176"/>
    </row>
    <row r="127" spans="1:18" ht="12.75">
      <c r="A127" s="17" t="s">
        <v>275</v>
      </c>
      <c r="B127" s="18" t="s">
        <v>38</v>
      </c>
      <c r="C127" s="80">
        <v>28.2</v>
      </c>
      <c r="D127" s="43">
        <v>0</v>
      </c>
      <c r="E127" s="114">
        <v>112</v>
      </c>
      <c r="F127" s="131">
        <v>137</v>
      </c>
      <c r="G127" s="19">
        <v>0</v>
      </c>
      <c r="H127" s="56">
        <v>3.9</v>
      </c>
      <c r="I127" s="143">
        <f t="shared" si="5"/>
        <v>4.858156028368795</v>
      </c>
      <c r="J127" s="5">
        <v>8</v>
      </c>
      <c r="K127" s="161">
        <v>9</v>
      </c>
      <c r="L127" s="159">
        <v>2</v>
      </c>
      <c r="M127" s="155">
        <v>5</v>
      </c>
      <c r="N127" s="159">
        <v>2</v>
      </c>
      <c r="R127" s="176"/>
    </row>
    <row r="128" spans="1:18" ht="25.5">
      <c r="A128" s="17" t="s">
        <v>276</v>
      </c>
      <c r="B128" s="18" t="s">
        <v>39</v>
      </c>
      <c r="C128" s="80">
        <v>22.8</v>
      </c>
      <c r="D128" s="43">
        <v>109</v>
      </c>
      <c r="E128" s="114">
        <v>61</v>
      </c>
      <c r="F128" s="131">
        <v>64</v>
      </c>
      <c r="G128" s="19">
        <v>4.7</v>
      </c>
      <c r="H128" s="56">
        <v>3.5</v>
      </c>
      <c r="I128" s="143">
        <f t="shared" si="5"/>
        <v>2.807017543859649</v>
      </c>
      <c r="J128" s="5">
        <v>7</v>
      </c>
      <c r="K128" s="161">
        <v>4</v>
      </c>
      <c r="L128" s="157">
        <v>1</v>
      </c>
      <c r="M128" s="155">
        <v>3</v>
      </c>
      <c r="N128" s="157">
        <v>0</v>
      </c>
      <c r="R128" s="176"/>
    </row>
    <row r="129" spans="1:18" ht="15">
      <c r="A129" s="17" t="s">
        <v>277</v>
      </c>
      <c r="B129" s="40" t="s">
        <v>258</v>
      </c>
      <c r="C129" s="129">
        <v>29.91</v>
      </c>
      <c r="D129" s="43">
        <v>99</v>
      </c>
      <c r="E129" s="114">
        <v>86</v>
      </c>
      <c r="F129" s="131">
        <v>91</v>
      </c>
      <c r="G129" s="19">
        <v>3.2</v>
      </c>
      <c r="H129" s="56">
        <v>2.8</v>
      </c>
      <c r="I129" s="143">
        <f t="shared" si="5"/>
        <v>3.0424607154797725</v>
      </c>
      <c r="J129" s="5">
        <v>7</v>
      </c>
      <c r="K129" s="161">
        <v>6</v>
      </c>
      <c r="L129" s="156">
        <v>1</v>
      </c>
      <c r="M129" s="155">
        <v>3</v>
      </c>
      <c r="N129" s="156">
        <v>2</v>
      </c>
      <c r="R129" s="176"/>
    </row>
    <row r="130" spans="1:18" ht="15">
      <c r="A130" s="17" t="s">
        <v>298</v>
      </c>
      <c r="B130" s="40" t="s">
        <v>271</v>
      </c>
      <c r="C130" s="129">
        <v>35.4</v>
      </c>
      <c r="D130" s="43">
        <v>19</v>
      </c>
      <c r="E130" s="114">
        <v>22</v>
      </c>
      <c r="F130" s="162">
        <v>34</v>
      </c>
      <c r="G130" s="104">
        <v>0.5</v>
      </c>
      <c r="H130" s="106">
        <v>0.62</v>
      </c>
      <c r="I130" s="143">
        <f t="shared" si="5"/>
        <v>0.96045197740113</v>
      </c>
      <c r="J130" s="43">
        <v>3</v>
      </c>
      <c r="K130" s="61">
        <v>1</v>
      </c>
      <c r="L130" s="173">
        <v>0</v>
      </c>
      <c r="M130" s="174">
        <f>K130-L130-N130</f>
        <v>1</v>
      </c>
      <c r="N130" s="173">
        <v>0</v>
      </c>
      <c r="R130" s="176"/>
    </row>
    <row r="131" spans="1:18" ht="14.25" customHeight="1">
      <c r="A131" s="180" t="s">
        <v>68</v>
      </c>
      <c r="B131" s="181"/>
      <c r="C131" s="181"/>
      <c r="D131" s="181"/>
      <c r="E131" s="181"/>
      <c r="F131" s="181"/>
      <c r="G131" s="181"/>
      <c r="H131" s="181"/>
      <c r="I131" s="181"/>
      <c r="J131" s="182"/>
      <c r="K131" s="88">
        <f>SUM(K120:K130)</f>
        <v>185</v>
      </c>
      <c r="L131" s="75">
        <f>SUM(L120:L130)</f>
        <v>44</v>
      </c>
      <c r="M131" s="75">
        <f>SUM(M120:M130)</f>
        <v>72</v>
      </c>
      <c r="N131" s="75">
        <f>SUM(N120:N130)</f>
        <v>69</v>
      </c>
      <c r="O131" s="13"/>
      <c r="P131" s="121">
        <v>2594</v>
      </c>
      <c r="R131" s="176"/>
    </row>
    <row r="132" spans="1:18" ht="12.75">
      <c r="A132" s="179" t="s">
        <v>40</v>
      </c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R132" s="176"/>
    </row>
    <row r="133" spans="1:18" s="16" customFormat="1" ht="12.75">
      <c r="A133" s="17" t="s">
        <v>154</v>
      </c>
      <c r="B133" s="18" t="s">
        <v>9</v>
      </c>
      <c r="C133" s="80">
        <v>339.8</v>
      </c>
      <c r="D133" s="43">
        <v>498</v>
      </c>
      <c r="E133" s="114">
        <v>444</v>
      </c>
      <c r="F133" s="109">
        <v>450</v>
      </c>
      <c r="G133" s="19">
        <v>1.4</v>
      </c>
      <c r="H133" s="109">
        <v>1.3</v>
      </c>
      <c r="I133" s="147">
        <f>F133/C133</f>
        <v>1.324308416715715</v>
      </c>
      <c r="J133" s="5">
        <v>5</v>
      </c>
      <c r="K133" s="43">
        <v>22</v>
      </c>
      <c r="L133" s="5">
        <v>5</v>
      </c>
      <c r="M133" s="5">
        <f>K133-L133-N133</f>
        <v>6</v>
      </c>
      <c r="N133" s="5">
        <v>11</v>
      </c>
      <c r="P133" s="2"/>
      <c r="R133" s="177"/>
    </row>
    <row r="134" spans="1:18" ht="38.25">
      <c r="A134" s="17" t="s">
        <v>155</v>
      </c>
      <c r="B134" s="18" t="s">
        <v>156</v>
      </c>
      <c r="C134" s="80">
        <v>42.02</v>
      </c>
      <c r="D134" s="43">
        <v>333</v>
      </c>
      <c r="E134" s="114">
        <v>274</v>
      </c>
      <c r="F134" s="131">
        <v>277</v>
      </c>
      <c r="G134" s="19">
        <v>3.9</v>
      </c>
      <c r="H134" s="115">
        <v>1.9</v>
      </c>
      <c r="I134" s="147">
        <f>F134/C134</f>
        <v>6.592099000475963</v>
      </c>
      <c r="J134" s="5">
        <v>7</v>
      </c>
      <c r="K134" s="155">
        <v>20</v>
      </c>
      <c r="L134" s="156">
        <v>5</v>
      </c>
      <c r="M134" s="157">
        <v>7</v>
      </c>
      <c r="N134" s="156">
        <v>8</v>
      </c>
      <c r="R134" s="176">
        <v>381.82</v>
      </c>
    </row>
    <row r="135" spans="1:18" ht="15" customHeight="1">
      <c r="A135" s="180" t="s">
        <v>68</v>
      </c>
      <c r="B135" s="181"/>
      <c r="C135" s="181"/>
      <c r="D135" s="181"/>
      <c r="E135" s="181"/>
      <c r="F135" s="181"/>
      <c r="G135" s="181"/>
      <c r="H135" s="181"/>
      <c r="I135" s="181"/>
      <c r="J135" s="182"/>
      <c r="K135" s="88">
        <f>SUM(K133:K134)</f>
        <v>42</v>
      </c>
      <c r="L135" s="75">
        <f>SUM(L133:L134)</f>
        <v>10</v>
      </c>
      <c r="M135" s="75">
        <f>SUM(M133:M134)</f>
        <v>13</v>
      </c>
      <c r="N135" s="75">
        <f>SUM(N133:N134)</f>
        <v>19</v>
      </c>
      <c r="O135" s="13"/>
      <c r="P135" s="121">
        <v>727</v>
      </c>
      <c r="R135" s="176"/>
    </row>
    <row r="136" spans="1:18" ht="12.75">
      <c r="A136" s="179" t="s">
        <v>41</v>
      </c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R136" s="176"/>
    </row>
    <row r="137" spans="1:18" ht="12.75">
      <c r="A137" s="17" t="s">
        <v>157</v>
      </c>
      <c r="B137" s="18" t="s">
        <v>9</v>
      </c>
      <c r="C137" s="124">
        <v>1002.4</v>
      </c>
      <c r="D137" s="43">
        <v>1367</v>
      </c>
      <c r="E137" s="114">
        <v>2611</v>
      </c>
      <c r="F137" s="49">
        <v>2933</v>
      </c>
      <c r="G137" s="19">
        <v>1.36</v>
      </c>
      <c r="H137" s="150">
        <v>2.6</v>
      </c>
      <c r="I137" s="148">
        <f>F137/C137</f>
        <v>2.925977653631285</v>
      </c>
      <c r="J137" s="5">
        <v>7</v>
      </c>
      <c r="K137" s="52">
        <v>170</v>
      </c>
      <c r="L137" s="5">
        <v>51</v>
      </c>
      <c r="M137" s="5">
        <f>K137-L137-N137</f>
        <v>34</v>
      </c>
      <c r="N137" s="5">
        <v>85</v>
      </c>
      <c r="R137" s="176"/>
    </row>
    <row r="138" spans="1:18" ht="38.25">
      <c r="A138" s="17" t="s">
        <v>158</v>
      </c>
      <c r="B138" s="18" t="s">
        <v>159</v>
      </c>
      <c r="C138" s="89">
        <v>147.8</v>
      </c>
      <c r="D138" s="43">
        <v>965</v>
      </c>
      <c r="E138" s="114">
        <v>940</v>
      </c>
      <c r="F138" s="49">
        <v>797</v>
      </c>
      <c r="G138" s="19">
        <v>6.5</v>
      </c>
      <c r="H138" s="151">
        <v>6.3</v>
      </c>
      <c r="I138" s="148">
        <f aca="true" t="shared" si="6" ref="I138:I143">F138/C138</f>
        <v>5.392422192151556</v>
      </c>
      <c r="J138" s="5">
        <v>7</v>
      </c>
      <c r="K138" s="161">
        <v>55</v>
      </c>
      <c r="L138" s="156">
        <v>13</v>
      </c>
      <c r="M138" s="157">
        <v>20</v>
      </c>
      <c r="N138" s="156">
        <v>22</v>
      </c>
      <c r="R138" s="176">
        <v>1473.81</v>
      </c>
    </row>
    <row r="139" spans="1:18" ht="38.25">
      <c r="A139" s="17" t="s">
        <v>160</v>
      </c>
      <c r="B139" s="18" t="s">
        <v>163</v>
      </c>
      <c r="C139" s="89">
        <v>60.5</v>
      </c>
      <c r="D139" s="43">
        <v>391</v>
      </c>
      <c r="E139" s="114">
        <v>534</v>
      </c>
      <c r="F139" s="49">
        <v>534</v>
      </c>
      <c r="G139" s="19">
        <v>6.4</v>
      </c>
      <c r="H139" s="151">
        <v>8.8</v>
      </c>
      <c r="I139" s="148">
        <f t="shared" si="6"/>
        <v>8.826446280991735</v>
      </c>
      <c r="J139" s="5">
        <v>12</v>
      </c>
      <c r="K139" s="161">
        <v>63</v>
      </c>
      <c r="L139" s="156">
        <v>15</v>
      </c>
      <c r="M139" s="157">
        <v>23</v>
      </c>
      <c r="N139" s="156">
        <v>25</v>
      </c>
      <c r="R139" s="176"/>
    </row>
    <row r="140" spans="1:18" ht="39" customHeight="1">
      <c r="A140" s="17" t="s">
        <v>161</v>
      </c>
      <c r="B140" s="18" t="s">
        <v>162</v>
      </c>
      <c r="C140" s="89">
        <v>166.2</v>
      </c>
      <c r="D140" s="43">
        <v>1193</v>
      </c>
      <c r="E140" s="114">
        <v>1240</v>
      </c>
      <c r="F140" s="49">
        <v>1279</v>
      </c>
      <c r="G140" s="19">
        <v>7.1</v>
      </c>
      <c r="H140" s="151">
        <v>7.4</v>
      </c>
      <c r="I140" s="148">
        <f t="shared" si="6"/>
        <v>7.69554753309266</v>
      </c>
      <c r="J140" s="5">
        <v>10</v>
      </c>
      <c r="K140" s="161">
        <v>127</v>
      </c>
      <c r="L140" s="156">
        <v>31</v>
      </c>
      <c r="M140" s="157">
        <v>40</v>
      </c>
      <c r="N140" s="156">
        <v>56</v>
      </c>
      <c r="R140" s="176"/>
    </row>
    <row r="141" spans="1:18" ht="18.75" customHeight="1">
      <c r="A141" s="17" t="s">
        <v>238</v>
      </c>
      <c r="B141" s="18" t="s">
        <v>239</v>
      </c>
      <c r="C141" s="80">
        <v>31.01</v>
      </c>
      <c r="D141" s="43">
        <v>121</v>
      </c>
      <c r="E141" s="114">
        <v>92</v>
      </c>
      <c r="F141" s="49">
        <v>155</v>
      </c>
      <c r="G141" s="19">
        <v>3.9</v>
      </c>
      <c r="H141" s="151">
        <v>2.9</v>
      </c>
      <c r="I141" s="148">
        <f t="shared" si="6"/>
        <v>4.998387616897775</v>
      </c>
      <c r="J141" s="5">
        <v>8</v>
      </c>
      <c r="K141" s="161">
        <v>9</v>
      </c>
      <c r="L141" s="159">
        <v>1</v>
      </c>
      <c r="M141" s="157">
        <f>K141-L141-N141</f>
        <v>5</v>
      </c>
      <c r="N141" s="159">
        <v>3</v>
      </c>
      <c r="R141" s="176"/>
    </row>
    <row r="142" spans="1:18" ht="40.5" customHeight="1">
      <c r="A142" s="17" t="s">
        <v>260</v>
      </c>
      <c r="B142" s="41" t="s">
        <v>299</v>
      </c>
      <c r="C142" s="129">
        <v>45.4</v>
      </c>
      <c r="D142" s="43">
        <v>194</v>
      </c>
      <c r="E142" s="114">
        <v>248</v>
      </c>
      <c r="F142" s="49">
        <v>250</v>
      </c>
      <c r="G142" s="19">
        <v>4.2</v>
      </c>
      <c r="H142" s="151">
        <v>5.4</v>
      </c>
      <c r="I142" s="148">
        <f t="shared" si="6"/>
        <v>5.506607929515419</v>
      </c>
      <c r="J142" s="5">
        <v>8</v>
      </c>
      <c r="K142" s="161">
        <v>10</v>
      </c>
      <c r="L142" s="156">
        <v>2</v>
      </c>
      <c r="M142" s="157">
        <f>K142-L142-N142</f>
        <v>8</v>
      </c>
      <c r="N142" s="156">
        <v>0</v>
      </c>
      <c r="R142" s="176"/>
    </row>
    <row r="143" spans="1:18" ht="18.75" customHeight="1">
      <c r="A143" s="17" t="s">
        <v>261</v>
      </c>
      <c r="B143" s="41" t="s">
        <v>259</v>
      </c>
      <c r="C143" s="129">
        <v>20.5</v>
      </c>
      <c r="D143" s="43">
        <v>111</v>
      </c>
      <c r="E143" s="114">
        <v>177</v>
      </c>
      <c r="F143" s="49">
        <v>124</v>
      </c>
      <c r="G143" s="19">
        <v>5.4</v>
      </c>
      <c r="H143" s="116">
        <v>8.63</v>
      </c>
      <c r="I143" s="148">
        <f t="shared" si="6"/>
        <v>6.048780487804878</v>
      </c>
      <c r="J143" s="5">
        <v>10</v>
      </c>
      <c r="K143" s="61">
        <v>12</v>
      </c>
      <c r="L143" s="80">
        <v>3</v>
      </c>
      <c r="M143" s="5">
        <f>K143-L143-N143</f>
        <v>3</v>
      </c>
      <c r="N143" s="80">
        <v>6</v>
      </c>
      <c r="R143" s="176"/>
    </row>
    <row r="144" spans="1:18" ht="18.75" customHeight="1">
      <c r="A144" s="180" t="s">
        <v>68</v>
      </c>
      <c r="B144" s="181"/>
      <c r="C144" s="181"/>
      <c r="D144" s="181"/>
      <c r="E144" s="181"/>
      <c r="F144" s="181"/>
      <c r="G144" s="181"/>
      <c r="H144" s="181"/>
      <c r="I144" s="181"/>
      <c r="J144" s="182"/>
      <c r="K144" s="88">
        <f>SUM(K137:K143)</f>
        <v>446</v>
      </c>
      <c r="L144" s="75">
        <f>SUM(L137:L143)</f>
        <v>116</v>
      </c>
      <c r="M144" s="75">
        <f>SUM(M137:M143)</f>
        <v>133</v>
      </c>
      <c r="N144" s="75">
        <f>SUM(N137:N143)</f>
        <v>197</v>
      </c>
      <c r="O144" s="13"/>
      <c r="P144" s="121">
        <v>6072</v>
      </c>
      <c r="R144" s="176"/>
    </row>
    <row r="145" spans="1:18" ht="12.75">
      <c r="A145" s="179" t="s">
        <v>42</v>
      </c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R145" s="176"/>
    </row>
    <row r="146" spans="1:18" ht="12.75">
      <c r="A146" s="17" t="s">
        <v>164</v>
      </c>
      <c r="B146" s="18" t="s">
        <v>9</v>
      </c>
      <c r="C146" s="89">
        <v>2641.9</v>
      </c>
      <c r="D146" s="43">
        <v>5146</v>
      </c>
      <c r="E146" s="114">
        <v>6201</v>
      </c>
      <c r="F146" s="49">
        <v>4958</v>
      </c>
      <c r="G146" s="19">
        <v>1.87</v>
      </c>
      <c r="H146" s="115">
        <v>1.9</v>
      </c>
      <c r="I146" s="148">
        <f>F146/C146</f>
        <v>1.8766796623642075</v>
      </c>
      <c r="J146" s="5">
        <v>5</v>
      </c>
      <c r="K146" s="52">
        <v>230</v>
      </c>
      <c r="L146" s="5">
        <v>61</v>
      </c>
      <c r="M146" s="5">
        <f>K146-L146-N146</f>
        <v>54</v>
      </c>
      <c r="N146" s="5">
        <v>115</v>
      </c>
      <c r="R146" s="176"/>
    </row>
    <row r="147" spans="1:18" ht="38.25">
      <c r="A147" s="17" t="s">
        <v>165</v>
      </c>
      <c r="B147" s="18" t="s">
        <v>166</v>
      </c>
      <c r="C147" s="80">
        <v>171.36</v>
      </c>
      <c r="D147" s="43">
        <v>307</v>
      </c>
      <c r="E147" s="114">
        <v>336</v>
      </c>
      <c r="F147" s="49">
        <v>342</v>
      </c>
      <c r="G147" s="19">
        <v>1.79</v>
      </c>
      <c r="H147" s="115">
        <v>1.9</v>
      </c>
      <c r="I147" s="148">
        <f>F147/C147</f>
        <v>1.9957983193277309</v>
      </c>
      <c r="J147" s="5">
        <v>7</v>
      </c>
      <c r="K147" s="155">
        <v>24</v>
      </c>
      <c r="L147" s="156">
        <v>6</v>
      </c>
      <c r="M147" s="157">
        <v>8</v>
      </c>
      <c r="N147" s="156">
        <v>10</v>
      </c>
      <c r="R147" s="176">
        <v>4420.56</v>
      </c>
    </row>
    <row r="148" spans="1:18" ht="12.75">
      <c r="A148" s="17" t="s">
        <v>167</v>
      </c>
      <c r="B148" s="18" t="s">
        <v>43</v>
      </c>
      <c r="C148" s="80">
        <v>1607.3</v>
      </c>
      <c r="D148" s="43">
        <v>320</v>
      </c>
      <c r="E148" s="114">
        <v>240</v>
      </c>
      <c r="F148" s="49">
        <v>80</v>
      </c>
      <c r="G148" s="19">
        <v>0.19</v>
      </c>
      <c r="H148" s="115">
        <v>0.14</v>
      </c>
      <c r="I148" s="148">
        <f>F148/C148</f>
        <v>0.04977291109313756</v>
      </c>
      <c r="J148" s="5">
        <v>3</v>
      </c>
      <c r="K148" s="155">
        <v>2</v>
      </c>
      <c r="L148" s="156">
        <v>0</v>
      </c>
      <c r="M148" s="157">
        <f>K148-L148-N148</f>
        <v>1</v>
      </c>
      <c r="N148" s="156">
        <v>1</v>
      </c>
      <c r="R148" s="176"/>
    </row>
    <row r="149" spans="1:18" ht="15" customHeight="1">
      <c r="A149" s="180" t="s">
        <v>68</v>
      </c>
      <c r="B149" s="181"/>
      <c r="C149" s="181"/>
      <c r="D149" s="181"/>
      <c r="E149" s="181"/>
      <c r="F149" s="181"/>
      <c r="G149" s="181"/>
      <c r="H149" s="181"/>
      <c r="I149" s="181"/>
      <c r="J149" s="182"/>
      <c r="K149" s="88">
        <f>SUM(K146:K148)</f>
        <v>256</v>
      </c>
      <c r="L149" s="75">
        <f>SUM(L146:L148)</f>
        <v>67</v>
      </c>
      <c r="M149" s="75">
        <f>SUM(M146:M148)</f>
        <v>63</v>
      </c>
      <c r="N149" s="75">
        <f>SUM(N146:N148)</f>
        <v>126</v>
      </c>
      <c r="O149" s="13"/>
      <c r="P149" s="121">
        <v>5380</v>
      </c>
      <c r="R149" s="176"/>
    </row>
    <row r="150" spans="1:18" ht="12.75">
      <c r="A150" s="179" t="s">
        <v>45</v>
      </c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R150" s="176"/>
    </row>
    <row r="151" spans="1:18" ht="12.75">
      <c r="A151" s="17" t="s">
        <v>169</v>
      </c>
      <c r="B151" s="18" t="s">
        <v>4</v>
      </c>
      <c r="C151" s="124">
        <v>4284.8</v>
      </c>
      <c r="D151" s="5">
        <v>0</v>
      </c>
      <c r="E151" s="5">
        <v>0</v>
      </c>
      <c r="F151" s="61">
        <v>0</v>
      </c>
      <c r="G151" s="5">
        <v>0</v>
      </c>
      <c r="H151" s="5">
        <v>0</v>
      </c>
      <c r="I151" s="5">
        <v>0</v>
      </c>
      <c r="J151" s="5">
        <v>0</v>
      </c>
      <c r="K151" s="43">
        <v>0</v>
      </c>
      <c r="L151" s="5">
        <v>0</v>
      </c>
      <c r="M151" s="5">
        <v>0</v>
      </c>
      <c r="N151" s="5">
        <v>0</v>
      </c>
      <c r="R151" s="176">
        <v>4284.8</v>
      </c>
    </row>
    <row r="152" spans="1:18" ht="13.5" customHeight="1">
      <c r="A152" s="180" t="s">
        <v>68</v>
      </c>
      <c r="B152" s="181"/>
      <c r="C152" s="181"/>
      <c r="D152" s="181"/>
      <c r="E152" s="181"/>
      <c r="F152" s="181"/>
      <c r="G152" s="181"/>
      <c r="H152" s="181"/>
      <c r="I152" s="181"/>
      <c r="J152" s="182"/>
      <c r="K152" s="88">
        <f>SUM(K151:K151)</f>
        <v>0</v>
      </c>
      <c r="L152" s="75">
        <f>SUM(L151:L151)</f>
        <v>0</v>
      </c>
      <c r="M152" s="75">
        <f>SUM(M151:M151)</f>
        <v>0</v>
      </c>
      <c r="N152" s="75">
        <f>SUM(N151:N151)</f>
        <v>0</v>
      </c>
      <c r="R152" s="176"/>
    </row>
    <row r="153" spans="1:18" ht="12.75">
      <c r="A153" s="179" t="s">
        <v>48</v>
      </c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R153" s="176"/>
    </row>
    <row r="154" spans="1:18" ht="12.75">
      <c r="A154" s="17" t="s">
        <v>171</v>
      </c>
      <c r="B154" s="18" t="s">
        <v>9</v>
      </c>
      <c r="C154" s="80">
        <v>548.08</v>
      </c>
      <c r="D154" s="43">
        <v>1718</v>
      </c>
      <c r="E154" s="114">
        <v>1120</v>
      </c>
      <c r="F154" s="49">
        <v>939</v>
      </c>
      <c r="G154" s="19">
        <v>2.3</v>
      </c>
      <c r="H154" s="56">
        <v>1.5</v>
      </c>
      <c r="I154" s="148">
        <f>F154/C154</f>
        <v>1.713253539629251</v>
      </c>
      <c r="J154" s="5">
        <v>5</v>
      </c>
      <c r="K154" s="43">
        <v>46</v>
      </c>
      <c r="L154" s="5">
        <v>11</v>
      </c>
      <c r="M154" s="5">
        <f>K154-L154-N154</f>
        <v>12</v>
      </c>
      <c r="N154" s="5">
        <v>23</v>
      </c>
      <c r="R154" s="176"/>
    </row>
    <row r="155" spans="1:18" ht="38.25">
      <c r="A155" s="17" t="s">
        <v>172</v>
      </c>
      <c r="B155" s="18" t="s">
        <v>173</v>
      </c>
      <c r="C155" s="80">
        <v>244.1</v>
      </c>
      <c r="D155" s="43">
        <v>3149</v>
      </c>
      <c r="E155" s="114">
        <v>2616</v>
      </c>
      <c r="F155" s="49">
        <v>3420</v>
      </c>
      <c r="G155" s="19">
        <v>12.9</v>
      </c>
      <c r="H155" s="56">
        <v>10.5</v>
      </c>
      <c r="I155" s="148">
        <f aca="true" t="shared" si="7" ref="I155:I160">F155/C155</f>
        <v>14.010651372388367</v>
      </c>
      <c r="J155" s="5">
        <v>18</v>
      </c>
      <c r="K155" s="155">
        <v>613</v>
      </c>
      <c r="L155" s="156">
        <v>153</v>
      </c>
      <c r="M155" s="157">
        <v>160</v>
      </c>
      <c r="N155" s="156">
        <v>300</v>
      </c>
      <c r="R155" s="176">
        <v>1204.82</v>
      </c>
    </row>
    <row r="156" spans="1:18" ht="12.75">
      <c r="A156" s="17" t="s">
        <v>174</v>
      </c>
      <c r="B156" s="18" t="s">
        <v>49</v>
      </c>
      <c r="C156" s="80">
        <v>20.4</v>
      </c>
      <c r="D156" s="43">
        <v>83</v>
      </c>
      <c r="E156" s="114">
        <v>98</v>
      </c>
      <c r="F156" s="49">
        <v>190</v>
      </c>
      <c r="G156" s="19">
        <v>4</v>
      </c>
      <c r="H156" s="56">
        <v>4.8</v>
      </c>
      <c r="I156" s="148">
        <f t="shared" si="7"/>
        <v>9.313725490196079</v>
      </c>
      <c r="J156" s="5">
        <v>12</v>
      </c>
      <c r="K156" s="155">
        <v>22</v>
      </c>
      <c r="L156" s="156">
        <v>5</v>
      </c>
      <c r="M156" s="157">
        <f>K156-L156-N156</f>
        <v>6</v>
      </c>
      <c r="N156" s="156">
        <v>11</v>
      </c>
      <c r="R156" s="176"/>
    </row>
    <row r="157" spans="1:18" ht="18" customHeight="1">
      <c r="A157" s="17" t="s">
        <v>175</v>
      </c>
      <c r="B157" s="18" t="s">
        <v>223</v>
      </c>
      <c r="C157" s="80">
        <v>46.94</v>
      </c>
      <c r="D157" s="43">
        <v>135</v>
      </c>
      <c r="E157" s="114">
        <v>135</v>
      </c>
      <c r="F157" s="49">
        <v>137</v>
      </c>
      <c r="G157" s="19">
        <v>2.8</v>
      </c>
      <c r="H157" s="56">
        <v>2.8</v>
      </c>
      <c r="I157" s="148">
        <f t="shared" si="7"/>
        <v>2.9186195142735407</v>
      </c>
      <c r="J157" s="5">
        <v>7</v>
      </c>
      <c r="K157" s="155">
        <v>9</v>
      </c>
      <c r="L157" s="156">
        <v>2</v>
      </c>
      <c r="M157" s="157">
        <v>5</v>
      </c>
      <c r="N157" s="156">
        <v>2</v>
      </c>
      <c r="R157" s="176"/>
    </row>
    <row r="158" spans="1:18" ht="25.5">
      <c r="A158" s="17" t="s">
        <v>222</v>
      </c>
      <c r="B158" s="18" t="s">
        <v>51</v>
      </c>
      <c r="C158" s="80">
        <v>284.8</v>
      </c>
      <c r="D158" s="43">
        <v>159</v>
      </c>
      <c r="E158" s="114">
        <v>128</v>
      </c>
      <c r="F158" s="49">
        <v>285</v>
      </c>
      <c r="G158" s="19">
        <v>0.5</v>
      </c>
      <c r="H158" s="56">
        <v>0.45</v>
      </c>
      <c r="I158" s="148">
        <f t="shared" si="7"/>
        <v>1.0007022471910112</v>
      </c>
      <c r="J158" s="5">
        <v>5</v>
      </c>
      <c r="K158" s="155">
        <v>5</v>
      </c>
      <c r="L158" s="156">
        <v>0</v>
      </c>
      <c r="M158" s="157">
        <v>5</v>
      </c>
      <c r="N158" s="156">
        <v>0</v>
      </c>
      <c r="R158" s="176"/>
    </row>
    <row r="159" spans="1:18" ht="12.75">
      <c r="A159" s="17" t="s">
        <v>241</v>
      </c>
      <c r="B159" s="18" t="s">
        <v>240</v>
      </c>
      <c r="C159" s="80">
        <v>25.3</v>
      </c>
      <c r="D159" s="43">
        <v>46</v>
      </c>
      <c r="E159" s="114">
        <v>107</v>
      </c>
      <c r="F159" s="49">
        <v>241</v>
      </c>
      <c r="G159" s="19">
        <v>0.8</v>
      </c>
      <c r="H159" s="56">
        <v>1.9</v>
      </c>
      <c r="I159" s="148">
        <f>F159/C159</f>
        <v>9.525691699604742</v>
      </c>
      <c r="J159" s="5">
        <v>12</v>
      </c>
      <c r="K159" s="155">
        <v>28</v>
      </c>
      <c r="L159" s="159">
        <v>0</v>
      </c>
      <c r="M159" s="157">
        <v>20</v>
      </c>
      <c r="N159" s="159">
        <v>8</v>
      </c>
      <c r="R159" s="176"/>
    </row>
    <row r="160" spans="1:18" ht="12.75">
      <c r="A160" s="17" t="s">
        <v>263</v>
      </c>
      <c r="B160" s="34" t="s">
        <v>262</v>
      </c>
      <c r="C160" s="124">
        <v>35.2</v>
      </c>
      <c r="D160" s="43">
        <v>110</v>
      </c>
      <c r="E160" s="114">
        <v>112</v>
      </c>
      <c r="F160" s="49">
        <v>110</v>
      </c>
      <c r="G160" s="19">
        <v>3.1</v>
      </c>
      <c r="H160" s="56">
        <v>3.2</v>
      </c>
      <c r="I160" s="148">
        <f t="shared" si="7"/>
        <v>3.1249999999999996</v>
      </c>
      <c r="J160" s="5">
        <v>7</v>
      </c>
      <c r="K160" s="155">
        <v>7</v>
      </c>
      <c r="L160" s="159">
        <v>1</v>
      </c>
      <c r="M160" s="157">
        <f>K160-L160-N160</f>
        <v>3</v>
      </c>
      <c r="N160" s="159">
        <v>3</v>
      </c>
      <c r="R160" s="176"/>
    </row>
    <row r="161" spans="1:18" ht="12" customHeight="1">
      <c r="A161" s="180" t="s">
        <v>68</v>
      </c>
      <c r="B161" s="181"/>
      <c r="C161" s="181"/>
      <c r="D161" s="181"/>
      <c r="E161" s="181"/>
      <c r="F161" s="181"/>
      <c r="G161" s="181"/>
      <c r="H161" s="181"/>
      <c r="I161" s="181"/>
      <c r="J161" s="182"/>
      <c r="K161" s="88">
        <f>SUM(K154:K160)</f>
        <v>730</v>
      </c>
      <c r="L161" s="75">
        <f>SUM(L154:L160)</f>
        <v>172</v>
      </c>
      <c r="M161" s="75">
        <f>SUM(M154:M160)</f>
        <v>211</v>
      </c>
      <c r="N161" s="75">
        <f>SUM(N154:N160)</f>
        <v>347</v>
      </c>
      <c r="O161" s="13"/>
      <c r="P161" s="121">
        <v>5322</v>
      </c>
      <c r="R161" s="176"/>
    </row>
    <row r="162" spans="1:18" ht="12.75">
      <c r="A162" s="179" t="s">
        <v>52</v>
      </c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R162" s="176"/>
    </row>
    <row r="163" spans="1:18" ht="12.75">
      <c r="A163" s="17" t="s">
        <v>270</v>
      </c>
      <c r="B163" s="18" t="s">
        <v>9</v>
      </c>
      <c r="C163" s="124">
        <v>874.2</v>
      </c>
      <c r="D163" s="43">
        <v>1831</v>
      </c>
      <c r="E163" s="97">
        <v>1671</v>
      </c>
      <c r="F163" s="51">
        <v>2014</v>
      </c>
      <c r="G163" s="51">
        <v>2.05</v>
      </c>
      <c r="H163" s="2">
        <v>2.1</v>
      </c>
      <c r="I163" s="145">
        <f>F163/C163</f>
        <v>2.3038206360100664</v>
      </c>
      <c r="J163" s="5">
        <v>7</v>
      </c>
      <c r="K163" s="61">
        <v>140</v>
      </c>
      <c r="L163" s="43">
        <v>35</v>
      </c>
      <c r="M163" s="43">
        <f>K163-L163-N163</f>
        <v>35</v>
      </c>
      <c r="N163" s="43">
        <v>70</v>
      </c>
      <c r="R163" s="176"/>
    </row>
    <row r="164" spans="1:18" ht="12.75" customHeight="1">
      <c r="A164" s="17" t="s">
        <v>177</v>
      </c>
      <c r="B164" s="183" t="s">
        <v>273</v>
      </c>
      <c r="C164" s="184"/>
      <c r="D164" s="184"/>
      <c r="E164" s="184"/>
      <c r="F164" s="184"/>
      <c r="G164" s="184"/>
      <c r="H164" s="184"/>
      <c r="I164" s="184"/>
      <c r="J164" s="185"/>
      <c r="K164" s="61">
        <f>F164*J164%</f>
        <v>0</v>
      </c>
      <c r="L164" s="119">
        <v>0</v>
      </c>
      <c r="M164" s="43">
        <f aca="true" t="shared" si="8" ref="M164:M175">K164-L164-N164</f>
        <v>0</v>
      </c>
      <c r="N164" s="119">
        <v>0</v>
      </c>
      <c r="R164" s="176"/>
    </row>
    <row r="165" spans="1:18" ht="25.5">
      <c r="A165" s="132" t="s">
        <v>242</v>
      </c>
      <c r="B165" s="133" t="s">
        <v>312</v>
      </c>
      <c r="C165" s="134">
        <v>44.6</v>
      </c>
      <c r="D165" s="114">
        <v>252</v>
      </c>
      <c r="E165" s="114">
        <v>613</v>
      </c>
      <c r="F165" s="49">
        <v>488</v>
      </c>
      <c r="G165" s="49">
        <v>5.6</v>
      </c>
      <c r="H165" s="135">
        <v>13.7</v>
      </c>
      <c r="I165" s="148">
        <f>F165/C165</f>
        <v>10.941704035874439</v>
      </c>
      <c r="J165" s="136">
        <v>15</v>
      </c>
      <c r="K165" s="161">
        <v>73</v>
      </c>
      <c r="L165" s="156">
        <v>18</v>
      </c>
      <c r="M165" s="155">
        <f t="shared" si="8"/>
        <v>19</v>
      </c>
      <c r="N165" s="156">
        <v>36</v>
      </c>
      <c r="R165" s="176">
        <v>1382.2</v>
      </c>
    </row>
    <row r="166" spans="1:18" ht="12.75">
      <c r="A166" s="132" t="s">
        <v>244</v>
      </c>
      <c r="B166" s="133" t="s">
        <v>245</v>
      </c>
      <c r="C166" s="134">
        <v>96.9</v>
      </c>
      <c r="D166" s="114">
        <v>305</v>
      </c>
      <c r="E166" s="114">
        <v>334</v>
      </c>
      <c r="F166" s="49">
        <v>374</v>
      </c>
      <c r="G166" s="49">
        <v>3.1</v>
      </c>
      <c r="H166" s="135">
        <v>3.4</v>
      </c>
      <c r="I166" s="148">
        <f aca="true" t="shared" si="9" ref="I166:I175">F166/C166</f>
        <v>3.859649122807017</v>
      </c>
      <c r="J166" s="136">
        <v>7</v>
      </c>
      <c r="K166" s="161">
        <v>26</v>
      </c>
      <c r="L166" s="156">
        <v>5</v>
      </c>
      <c r="M166" s="155">
        <v>15</v>
      </c>
      <c r="N166" s="156">
        <v>6</v>
      </c>
      <c r="R166" s="176"/>
    </row>
    <row r="167" spans="1:18" ht="12.75">
      <c r="A167" s="132" t="s">
        <v>246</v>
      </c>
      <c r="B167" s="133" t="s">
        <v>243</v>
      </c>
      <c r="C167" s="134">
        <v>54.3</v>
      </c>
      <c r="D167" s="114">
        <v>151</v>
      </c>
      <c r="E167" s="114">
        <v>109</v>
      </c>
      <c r="F167" s="49">
        <v>100</v>
      </c>
      <c r="G167" s="49">
        <v>2.78</v>
      </c>
      <c r="H167" s="135">
        <v>2</v>
      </c>
      <c r="I167" s="148">
        <f t="shared" si="9"/>
        <v>1.841620626151013</v>
      </c>
      <c r="J167" s="136">
        <v>5</v>
      </c>
      <c r="K167" s="161">
        <f>F167*J167%</f>
        <v>5</v>
      </c>
      <c r="L167" s="156">
        <v>1</v>
      </c>
      <c r="M167" s="155">
        <f t="shared" si="8"/>
        <v>2</v>
      </c>
      <c r="N167" s="156">
        <v>2</v>
      </c>
      <c r="R167" s="176"/>
    </row>
    <row r="168" spans="1:18" ht="12.75">
      <c r="A168" s="132" t="s">
        <v>248</v>
      </c>
      <c r="B168" s="133" t="s">
        <v>247</v>
      </c>
      <c r="C168" s="134">
        <v>30.95</v>
      </c>
      <c r="D168" s="114">
        <v>63</v>
      </c>
      <c r="E168" s="114">
        <v>61</v>
      </c>
      <c r="F168" s="49">
        <v>75</v>
      </c>
      <c r="G168" s="49">
        <v>2.02</v>
      </c>
      <c r="H168" s="135">
        <v>2</v>
      </c>
      <c r="I168" s="148">
        <f t="shared" si="9"/>
        <v>2.4232633279483036</v>
      </c>
      <c r="J168" s="136">
        <v>7</v>
      </c>
      <c r="K168" s="161">
        <v>5</v>
      </c>
      <c r="L168" s="156">
        <v>1</v>
      </c>
      <c r="M168" s="155">
        <f t="shared" si="8"/>
        <v>3</v>
      </c>
      <c r="N168" s="156">
        <v>1</v>
      </c>
      <c r="R168" s="176"/>
    </row>
    <row r="169" spans="1:18" ht="12.75">
      <c r="A169" s="132" t="s">
        <v>267</v>
      </c>
      <c r="B169" s="133" t="s">
        <v>249</v>
      </c>
      <c r="C169" s="134">
        <v>15.34</v>
      </c>
      <c r="D169" s="114">
        <v>24</v>
      </c>
      <c r="E169" s="114">
        <v>25</v>
      </c>
      <c r="F169" s="163">
        <v>25</v>
      </c>
      <c r="G169" s="49">
        <v>1.5</v>
      </c>
      <c r="H169" s="135">
        <v>1.6</v>
      </c>
      <c r="I169" s="148">
        <f t="shared" si="9"/>
        <v>1.6297262059973925</v>
      </c>
      <c r="J169" s="136">
        <v>5</v>
      </c>
      <c r="K169" s="61">
        <v>0</v>
      </c>
      <c r="L169" s="119">
        <v>0</v>
      </c>
      <c r="M169" s="43">
        <f t="shared" si="8"/>
        <v>0</v>
      </c>
      <c r="N169" s="119">
        <v>0</v>
      </c>
      <c r="R169" s="176"/>
    </row>
    <row r="170" spans="1:18" ht="15">
      <c r="A170" s="132" t="s">
        <v>268</v>
      </c>
      <c r="B170" s="137" t="s">
        <v>264</v>
      </c>
      <c r="C170" s="138">
        <v>50.1</v>
      </c>
      <c r="D170" s="114">
        <v>61</v>
      </c>
      <c r="E170" s="114">
        <v>62</v>
      </c>
      <c r="F170" s="49">
        <v>101</v>
      </c>
      <c r="G170" s="49">
        <v>1.17</v>
      </c>
      <c r="H170" s="135">
        <v>1.2</v>
      </c>
      <c r="I170" s="148">
        <f t="shared" si="9"/>
        <v>2.0159680638722555</v>
      </c>
      <c r="J170" s="136">
        <v>7</v>
      </c>
      <c r="K170" s="161">
        <v>5</v>
      </c>
      <c r="L170" s="156">
        <v>1</v>
      </c>
      <c r="M170" s="155">
        <v>2</v>
      </c>
      <c r="N170" s="156">
        <v>2</v>
      </c>
      <c r="R170" s="176"/>
    </row>
    <row r="171" spans="1:18" ht="15">
      <c r="A171" s="132" t="s">
        <v>269</v>
      </c>
      <c r="B171" s="137" t="s">
        <v>265</v>
      </c>
      <c r="C171" s="138">
        <v>59.4</v>
      </c>
      <c r="D171" s="114">
        <v>79</v>
      </c>
      <c r="E171" s="114">
        <v>76</v>
      </c>
      <c r="F171" s="49">
        <v>77</v>
      </c>
      <c r="G171" s="49">
        <v>1.3</v>
      </c>
      <c r="H171" s="135">
        <v>1.2</v>
      </c>
      <c r="I171" s="148">
        <f t="shared" si="9"/>
        <v>1.2962962962962963</v>
      </c>
      <c r="J171" s="136">
        <v>5</v>
      </c>
      <c r="K171" s="161">
        <v>3</v>
      </c>
      <c r="L171" s="159">
        <v>0</v>
      </c>
      <c r="M171" s="155">
        <v>3</v>
      </c>
      <c r="N171" s="159">
        <v>0</v>
      </c>
      <c r="R171" s="176"/>
    </row>
    <row r="172" spans="1:18" ht="15">
      <c r="A172" s="132" t="s">
        <v>300</v>
      </c>
      <c r="B172" s="137" t="s">
        <v>266</v>
      </c>
      <c r="C172" s="138">
        <v>13.8</v>
      </c>
      <c r="D172" s="114">
        <v>49</v>
      </c>
      <c r="E172" s="114">
        <v>49</v>
      </c>
      <c r="F172" s="49">
        <v>39</v>
      </c>
      <c r="G172" s="49">
        <v>3.5</v>
      </c>
      <c r="H172" s="135">
        <v>3.5</v>
      </c>
      <c r="I172" s="148">
        <f t="shared" si="9"/>
        <v>2.826086956521739</v>
      </c>
      <c r="J172" s="136">
        <v>7</v>
      </c>
      <c r="K172" s="161">
        <v>2</v>
      </c>
      <c r="L172" s="156">
        <v>0</v>
      </c>
      <c r="M172" s="155">
        <v>2</v>
      </c>
      <c r="N172" s="156">
        <v>0</v>
      </c>
      <c r="R172" s="176"/>
    </row>
    <row r="173" spans="1:18" ht="15">
      <c r="A173" s="132" t="s">
        <v>301</v>
      </c>
      <c r="B173" s="137" t="s">
        <v>302</v>
      </c>
      <c r="C173" s="138">
        <v>56.6</v>
      </c>
      <c r="D173" s="114">
        <v>73</v>
      </c>
      <c r="E173" s="114">
        <v>78</v>
      </c>
      <c r="F173" s="49">
        <v>81</v>
      </c>
      <c r="G173" s="49">
        <v>1.2</v>
      </c>
      <c r="H173" s="135">
        <v>1.4</v>
      </c>
      <c r="I173" s="148">
        <f t="shared" si="9"/>
        <v>1.431095406360424</v>
      </c>
      <c r="J173" s="136">
        <v>5</v>
      </c>
      <c r="K173" s="161">
        <v>2</v>
      </c>
      <c r="L173" s="156">
        <v>0</v>
      </c>
      <c r="M173" s="155">
        <v>2</v>
      </c>
      <c r="N173" s="156">
        <v>0</v>
      </c>
      <c r="R173" s="176"/>
    </row>
    <row r="174" spans="1:18" ht="15">
      <c r="A174" s="132" t="s">
        <v>311</v>
      </c>
      <c r="B174" s="137" t="s">
        <v>303</v>
      </c>
      <c r="C174" s="138">
        <v>28.14</v>
      </c>
      <c r="D174" s="114">
        <v>121</v>
      </c>
      <c r="E174" s="114">
        <v>123</v>
      </c>
      <c r="F174" s="49">
        <v>139</v>
      </c>
      <c r="G174" s="49">
        <v>2.9</v>
      </c>
      <c r="H174" s="135">
        <v>4.3</v>
      </c>
      <c r="I174" s="148">
        <f t="shared" si="9"/>
        <v>4.939587775408671</v>
      </c>
      <c r="J174" s="136">
        <v>8</v>
      </c>
      <c r="K174" s="161">
        <v>11</v>
      </c>
      <c r="L174" s="156">
        <v>2</v>
      </c>
      <c r="M174" s="155">
        <v>9</v>
      </c>
      <c r="N174" s="156">
        <v>0</v>
      </c>
      <c r="P174" s="2">
        <v>2014</v>
      </c>
      <c r="R174" s="176"/>
    </row>
    <row r="175" spans="1:18" ht="12.75">
      <c r="A175" s="139" t="s">
        <v>319</v>
      </c>
      <c r="B175" s="139" t="s">
        <v>320</v>
      </c>
      <c r="C175" s="175">
        <v>57.7</v>
      </c>
      <c r="D175" s="135"/>
      <c r="E175" s="142">
        <v>264</v>
      </c>
      <c r="F175" s="135">
        <v>285</v>
      </c>
      <c r="G175" s="139"/>
      <c r="H175" s="135">
        <v>4.5</v>
      </c>
      <c r="I175" s="148">
        <f t="shared" si="9"/>
        <v>4.9393414211438476</v>
      </c>
      <c r="J175" s="136">
        <v>8</v>
      </c>
      <c r="K175" s="161">
        <v>22</v>
      </c>
      <c r="L175" s="156">
        <v>5</v>
      </c>
      <c r="M175" s="155">
        <f t="shared" si="8"/>
        <v>10</v>
      </c>
      <c r="N175" s="156">
        <v>7</v>
      </c>
      <c r="R175" s="176"/>
    </row>
    <row r="176" spans="1:18" ht="14.25" customHeight="1">
      <c r="A176" s="186" t="s">
        <v>68</v>
      </c>
      <c r="B176" s="187"/>
      <c r="C176" s="187"/>
      <c r="D176" s="187"/>
      <c r="E176" s="187"/>
      <c r="F176" s="187"/>
      <c r="G176" s="187"/>
      <c r="H176" s="187"/>
      <c r="I176" s="187"/>
      <c r="J176" s="188"/>
      <c r="K176" s="88">
        <f>SUM(K163:K175)</f>
        <v>294</v>
      </c>
      <c r="L176" s="75">
        <f>SUM(L163:L175)</f>
        <v>68</v>
      </c>
      <c r="M176" s="75">
        <f>SUM(M163:M175)</f>
        <v>102</v>
      </c>
      <c r="N176" s="75">
        <f>SUM(N163:N175)</f>
        <v>124</v>
      </c>
      <c r="O176" s="13"/>
      <c r="P176" s="121">
        <v>1784</v>
      </c>
      <c r="R176" s="176"/>
    </row>
    <row r="177" spans="1:18" ht="12.75">
      <c r="A177" s="179" t="s">
        <v>53</v>
      </c>
      <c r="B177" s="179"/>
      <c r="C177" s="179"/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R177" s="176"/>
    </row>
    <row r="178" spans="1:18" s="16" customFormat="1" ht="12.75">
      <c r="A178" s="17" t="s">
        <v>180</v>
      </c>
      <c r="B178" s="18" t="s">
        <v>4</v>
      </c>
      <c r="C178" s="80">
        <v>816</v>
      </c>
      <c r="D178" s="43">
        <v>3881</v>
      </c>
      <c r="E178" s="114">
        <v>4124</v>
      </c>
      <c r="F178" s="49">
        <v>5259</v>
      </c>
      <c r="G178" s="19">
        <v>4.7</v>
      </c>
      <c r="H178" s="109">
        <v>5</v>
      </c>
      <c r="I178" s="146">
        <f>F178/C178</f>
        <v>6.444852941176471</v>
      </c>
      <c r="J178" s="5">
        <v>7.7</v>
      </c>
      <c r="K178" s="52">
        <v>380</v>
      </c>
      <c r="L178" s="5">
        <v>95</v>
      </c>
      <c r="M178" s="5">
        <f>K178-L178-N178</f>
        <v>105</v>
      </c>
      <c r="N178" s="5">
        <v>180</v>
      </c>
      <c r="P178" s="2"/>
      <c r="R178" s="177"/>
    </row>
    <row r="179" spans="1:18" s="16" customFormat="1" ht="38.25">
      <c r="A179" s="17" t="s">
        <v>250</v>
      </c>
      <c r="B179" s="18" t="s">
        <v>306</v>
      </c>
      <c r="C179" s="80">
        <v>114.35</v>
      </c>
      <c r="D179" s="43">
        <v>1932</v>
      </c>
      <c r="E179" s="114">
        <v>1936</v>
      </c>
      <c r="F179" s="49">
        <v>2175</v>
      </c>
      <c r="G179" s="19">
        <v>9.9</v>
      </c>
      <c r="H179" s="109">
        <v>16.9</v>
      </c>
      <c r="I179" s="146">
        <f>F179/C179</f>
        <v>19.020550940096197</v>
      </c>
      <c r="J179" s="5">
        <v>18</v>
      </c>
      <c r="K179" s="155">
        <v>257</v>
      </c>
      <c r="L179" s="156">
        <v>64</v>
      </c>
      <c r="M179" s="157">
        <v>65</v>
      </c>
      <c r="N179" s="156">
        <v>128</v>
      </c>
      <c r="P179" s="2"/>
      <c r="R179" s="177">
        <v>1041.42</v>
      </c>
    </row>
    <row r="180" spans="1:18" s="16" customFormat="1" ht="38.25">
      <c r="A180" s="17" t="s">
        <v>304</v>
      </c>
      <c r="B180" s="18" t="s">
        <v>307</v>
      </c>
      <c r="C180" s="80">
        <v>42.07</v>
      </c>
      <c r="D180" s="43">
        <v>242</v>
      </c>
      <c r="E180" s="114">
        <v>371</v>
      </c>
      <c r="F180" s="49">
        <v>420</v>
      </c>
      <c r="G180" s="19">
        <v>5.7</v>
      </c>
      <c r="H180" s="118">
        <v>8.8</v>
      </c>
      <c r="I180" s="146">
        <f>F180/C180</f>
        <v>9.983361064891847</v>
      </c>
      <c r="J180" s="5">
        <v>12</v>
      </c>
      <c r="K180" s="155">
        <v>50</v>
      </c>
      <c r="L180" s="156">
        <v>12</v>
      </c>
      <c r="M180" s="157">
        <v>15</v>
      </c>
      <c r="N180" s="156">
        <v>23</v>
      </c>
      <c r="P180" s="2"/>
      <c r="R180" s="177"/>
    </row>
    <row r="181" spans="1:18" s="16" customFormat="1" ht="12.75">
      <c r="A181" s="17" t="s">
        <v>305</v>
      </c>
      <c r="B181" s="18" t="s">
        <v>257</v>
      </c>
      <c r="C181" s="80">
        <v>69</v>
      </c>
      <c r="D181" s="43">
        <v>418</v>
      </c>
      <c r="E181" s="114">
        <v>285</v>
      </c>
      <c r="F181" s="49">
        <v>397</v>
      </c>
      <c r="G181" s="19">
        <v>6.05</v>
      </c>
      <c r="H181" s="109">
        <v>4.1</v>
      </c>
      <c r="I181" s="146">
        <f>F181/C181</f>
        <v>5.753623188405797</v>
      </c>
      <c r="J181" s="5">
        <v>8</v>
      </c>
      <c r="K181" s="155">
        <v>30</v>
      </c>
      <c r="L181" s="156">
        <v>6</v>
      </c>
      <c r="M181" s="157">
        <v>14</v>
      </c>
      <c r="N181" s="156">
        <v>10</v>
      </c>
      <c r="P181" s="2"/>
      <c r="R181" s="177"/>
    </row>
    <row r="182" spans="1:18" ht="13.5" customHeight="1">
      <c r="A182" s="180" t="s">
        <v>68</v>
      </c>
      <c r="B182" s="181"/>
      <c r="C182" s="181"/>
      <c r="D182" s="181"/>
      <c r="E182" s="181"/>
      <c r="F182" s="181"/>
      <c r="G182" s="181"/>
      <c r="H182" s="181"/>
      <c r="I182" s="181"/>
      <c r="J182" s="182"/>
      <c r="K182" s="88">
        <f>SUM(K178:K181)</f>
        <v>717</v>
      </c>
      <c r="L182" s="75">
        <f>SUM(L178:L181)</f>
        <v>177</v>
      </c>
      <c r="M182" s="75">
        <f>SUM(M178:M181)</f>
        <v>199</v>
      </c>
      <c r="N182" s="75">
        <f>SUM(N178:N181)</f>
        <v>341</v>
      </c>
      <c r="O182" s="13"/>
      <c r="P182" s="121">
        <v>8251</v>
      </c>
      <c r="R182" s="176"/>
    </row>
    <row r="183" spans="1:18" ht="12.75">
      <c r="A183" s="179" t="s">
        <v>54</v>
      </c>
      <c r="B183" s="179"/>
      <c r="C183" s="179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R183" s="176"/>
    </row>
    <row r="184" spans="1:18" ht="12.75">
      <c r="A184" s="17" t="s">
        <v>181</v>
      </c>
      <c r="B184" s="18" t="s">
        <v>9</v>
      </c>
      <c r="C184" s="124">
        <v>171</v>
      </c>
      <c r="D184" s="43">
        <v>1365</v>
      </c>
      <c r="E184" s="49">
        <v>1757</v>
      </c>
      <c r="F184" s="49">
        <v>951</v>
      </c>
      <c r="G184" s="19">
        <v>3.5</v>
      </c>
      <c r="H184" s="46">
        <v>4.6</v>
      </c>
      <c r="I184" s="152">
        <f>F184/C184</f>
        <v>5.56140350877193</v>
      </c>
      <c r="J184" s="5">
        <v>8</v>
      </c>
      <c r="K184" s="61">
        <v>76</v>
      </c>
      <c r="L184" s="119">
        <v>19</v>
      </c>
      <c r="M184" s="119">
        <f>K184-L184-N184</f>
        <v>19</v>
      </c>
      <c r="N184" s="119">
        <v>38</v>
      </c>
      <c r="R184" s="176"/>
    </row>
    <row r="185" spans="1:18" ht="23.25" customHeight="1">
      <c r="A185" s="14" t="s">
        <v>200</v>
      </c>
      <c r="B185" s="183" t="s">
        <v>273</v>
      </c>
      <c r="C185" s="184"/>
      <c r="D185" s="184"/>
      <c r="E185" s="184"/>
      <c r="F185" s="184"/>
      <c r="G185" s="184"/>
      <c r="H185" s="184"/>
      <c r="I185" s="184"/>
      <c r="J185" s="185"/>
      <c r="K185" s="61">
        <f>F185*J185%</f>
        <v>0</v>
      </c>
      <c r="L185" s="119"/>
      <c r="M185" s="119">
        <f aca="true" t="shared" si="10" ref="M185:M197">K185-L185-N185</f>
        <v>0</v>
      </c>
      <c r="N185" s="119"/>
      <c r="R185" s="176"/>
    </row>
    <row r="186" spans="1:18" ht="38.25">
      <c r="A186" s="17" t="s">
        <v>182</v>
      </c>
      <c r="B186" s="18" t="s">
        <v>183</v>
      </c>
      <c r="C186" s="80">
        <v>58.3</v>
      </c>
      <c r="D186" s="43">
        <v>865</v>
      </c>
      <c r="E186" s="114">
        <v>744</v>
      </c>
      <c r="F186" s="114">
        <v>1193</v>
      </c>
      <c r="G186" s="44">
        <v>13.2</v>
      </c>
      <c r="H186" s="56">
        <v>12.7</v>
      </c>
      <c r="I186" s="148">
        <f>F186/C186</f>
        <v>20.463121783876502</v>
      </c>
      <c r="J186" s="5">
        <v>18</v>
      </c>
      <c r="K186" s="161">
        <v>173</v>
      </c>
      <c r="L186" s="156">
        <v>43</v>
      </c>
      <c r="M186" s="156">
        <v>50</v>
      </c>
      <c r="N186" s="156">
        <v>80</v>
      </c>
      <c r="R186" s="176">
        <v>708.57</v>
      </c>
    </row>
    <row r="187" spans="1:18" ht="38.25">
      <c r="A187" s="17" t="s">
        <v>184</v>
      </c>
      <c r="B187" s="18" t="s">
        <v>185</v>
      </c>
      <c r="C187" s="80">
        <v>63.31</v>
      </c>
      <c r="D187" s="43">
        <v>726</v>
      </c>
      <c r="E187" s="114">
        <v>719</v>
      </c>
      <c r="F187" s="114">
        <v>718</v>
      </c>
      <c r="G187" s="44">
        <v>10.4</v>
      </c>
      <c r="H187" s="56">
        <v>11.3</v>
      </c>
      <c r="I187" s="148">
        <f aca="true" t="shared" si="11" ref="I187:I197">F187/C187</f>
        <v>11.341020375927974</v>
      </c>
      <c r="J187" s="5">
        <v>15</v>
      </c>
      <c r="K187" s="161">
        <v>107</v>
      </c>
      <c r="L187" s="156">
        <v>26</v>
      </c>
      <c r="M187" s="156">
        <v>30</v>
      </c>
      <c r="N187" s="156">
        <v>51</v>
      </c>
      <c r="R187" s="176"/>
    </row>
    <row r="188" spans="1:18" ht="38.25">
      <c r="A188" s="17" t="s">
        <v>186</v>
      </c>
      <c r="B188" s="18" t="s">
        <v>187</v>
      </c>
      <c r="C188" s="80">
        <v>74.76</v>
      </c>
      <c r="D188" s="107">
        <v>827</v>
      </c>
      <c r="E188" s="114">
        <v>830</v>
      </c>
      <c r="F188" s="114">
        <v>1310</v>
      </c>
      <c r="G188" s="44">
        <v>12.4</v>
      </c>
      <c r="H188" s="56">
        <v>12.5</v>
      </c>
      <c r="I188" s="148">
        <f t="shared" si="11"/>
        <v>17.52273943285179</v>
      </c>
      <c r="J188" s="5">
        <v>18</v>
      </c>
      <c r="K188" s="161">
        <v>198</v>
      </c>
      <c r="L188" s="156">
        <v>49</v>
      </c>
      <c r="M188" s="156">
        <v>69</v>
      </c>
      <c r="N188" s="156">
        <v>80</v>
      </c>
      <c r="R188" s="176"/>
    </row>
    <row r="189" spans="1:18" ht="38.25">
      <c r="A189" s="17" t="s">
        <v>188</v>
      </c>
      <c r="B189" s="18" t="s">
        <v>189</v>
      </c>
      <c r="C189" s="80">
        <v>51.1</v>
      </c>
      <c r="D189" s="43">
        <v>836</v>
      </c>
      <c r="E189" s="114">
        <v>863</v>
      </c>
      <c r="F189" s="114">
        <v>1003</v>
      </c>
      <c r="G189" s="44">
        <v>16.3</v>
      </c>
      <c r="H189" s="56">
        <v>16.8</v>
      </c>
      <c r="I189" s="148">
        <f t="shared" si="11"/>
        <v>19.628180039138943</v>
      </c>
      <c r="J189" s="5">
        <v>18</v>
      </c>
      <c r="K189" s="161">
        <v>180</v>
      </c>
      <c r="L189" s="156">
        <v>45</v>
      </c>
      <c r="M189" s="156">
        <v>55</v>
      </c>
      <c r="N189" s="156">
        <v>80</v>
      </c>
      <c r="R189" s="176"/>
    </row>
    <row r="190" spans="1:18" ht="38.25">
      <c r="A190" s="17" t="s">
        <v>190</v>
      </c>
      <c r="B190" s="18" t="s">
        <v>191</v>
      </c>
      <c r="C190" s="89">
        <v>52.7</v>
      </c>
      <c r="D190" s="43">
        <v>1347</v>
      </c>
      <c r="E190" s="114">
        <v>1009</v>
      </c>
      <c r="F190" s="114">
        <v>1217</v>
      </c>
      <c r="G190" s="44">
        <v>25.5</v>
      </c>
      <c r="H190" s="56">
        <v>19.1</v>
      </c>
      <c r="I190" s="148">
        <f t="shared" si="11"/>
        <v>23.092979127134722</v>
      </c>
      <c r="J190" s="5">
        <v>18</v>
      </c>
      <c r="K190" s="161">
        <v>219</v>
      </c>
      <c r="L190" s="156">
        <v>54</v>
      </c>
      <c r="M190" s="156">
        <v>65</v>
      </c>
      <c r="N190" s="156">
        <v>100</v>
      </c>
      <c r="R190" s="176"/>
    </row>
    <row r="191" spans="1:18" ht="25.5">
      <c r="A191" s="17" t="s">
        <v>192</v>
      </c>
      <c r="B191" s="18" t="s">
        <v>55</v>
      </c>
      <c r="C191" s="80">
        <v>46.3</v>
      </c>
      <c r="D191" s="43">
        <v>215</v>
      </c>
      <c r="E191" s="114">
        <v>130</v>
      </c>
      <c r="F191" s="114">
        <v>153</v>
      </c>
      <c r="G191" s="44">
        <v>4.6</v>
      </c>
      <c r="H191" s="56">
        <v>2.8</v>
      </c>
      <c r="I191" s="148">
        <f t="shared" si="11"/>
        <v>3.304535637149028</v>
      </c>
      <c r="J191" s="5">
        <v>7</v>
      </c>
      <c r="K191" s="161">
        <v>10</v>
      </c>
      <c r="L191" s="156">
        <v>2</v>
      </c>
      <c r="M191" s="156">
        <f t="shared" si="10"/>
        <v>3</v>
      </c>
      <c r="N191" s="156">
        <v>5</v>
      </c>
      <c r="R191" s="176"/>
    </row>
    <row r="192" spans="1:18" ht="38.25">
      <c r="A192" s="17" t="s">
        <v>193</v>
      </c>
      <c r="B192" s="18" t="s">
        <v>224</v>
      </c>
      <c r="C192" s="80">
        <v>74.1</v>
      </c>
      <c r="D192" s="43">
        <v>691</v>
      </c>
      <c r="E192" s="114">
        <v>1015</v>
      </c>
      <c r="F192" s="114">
        <v>1006</v>
      </c>
      <c r="G192" s="44">
        <v>9.3</v>
      </c>
      <c r="H192" s="56">
        <v>13.7</v>
      </c>
      <c r="I192" s="148">
        <f t="shared" si="11"/>
        <v>13.576248313090419</v>
      </c>
      <c r="J192" s="5">
        <v>18</v>
      </c>
      <c r="K192" s="161">
        <v>180</v>
      </c>
      <c r="L192" s="156">
        <v>45</v>
      </c>
      <c r="M192" s="156">
        <f t="shared" si="10"/>
        <v>45</v>
      </c>
      <c r="N192" s="156">
        <v>90</v>
      </c>
      <c r="R192" s="176"/>
    </row>
    <row r="193" spans="1:18" ht="25.5">
      <c r="A193" s="17" t="s">
        <v>194</v>
      </c>
      <c r="B193" s="18" t="s">
        <v>56</v>
      </c>
      <c r="C193" s="80">
        <v>34.5</v>
      </c>
      <c r="D193" s="43">
        <v>428</v>
      </c>
      <c r="E193" s="114">
        <v>477</v>
      </c>
      <c r="F193" s="114">
        <v>352</v>
      </c>
      <c r="G193" s="44">
        <v>12.3</v>
      </c>
      <c r="H193" s="56">
        <v>13.8</v>
      </c>
      <c r="I193" s="148">
        <f t="shared" si="11"/>
        <v>10.202898550724637</v>
      </c>
      <c r="J193" s="5">
        <v>15</v>
      </c>
      <c r="K193" s="161">
        <v>52</v>
      </c>
      <c r="L193" s="156">
        <v>13</v>
      </c>
      <c r="M193" s="156">
        <f t="shared" si="10"/>
        <v>13</v>
      </c>
      <c r="N193" s="156">
        <v>26</v>
      </c>
      <c r="R193" s="176"/>
    </row>
    <row r="194" spans="1:18" ht="12.75">
      <c r="A194" s="17" t="s">
        <v>195</v>
      </c>
      <c r="B194" s="18" t="s">
        <v>57</v>
      </c>
      <c r="C194" s="80">
        <v>10.1</v>
      </c>
      <c r="D194" s="43">
        <v>237</v>
      </c>
      <c r="E194" s="114">
        <v>214</v>
      </c>
      <c r="F194" s="114">
        <v>199</v>
      </c>
      <c r="G194" s="44">
        <v>21.1</v>
      </c>
      <c r="H194" s="56">
        <v>19.1</v>
      </c>
      <c r="I194" s="148">
        <f t="shared" si="11"/>
        <v>19.702970297029704</v>
      </c>
      <c r="J194" s="5">
        <v>18</v>
      </c>
      <c r="K194" s="161">
        <v>35</v>
      </c>
      <c r="L194" s="156">
        <v>8</v>
      </c>
      <c r="M194" s="156">
        <f t="shared" si="10"/>
        <v>10</v>
      </c>
      <c r="N194" s="156">
        <v>17</v>
      </c>
      <c r="R194" s="176"/>
    </row>
    <row r="195" spans="1:18" ht="12.75">
      <c r="A195" s="17" t="s">
        <v>196</v>
      </c>
      <c r="B195" s="18" t="s">
        <v>58</v>
      </c>
      <c r="C195" s="80">
        <v>11.2</v>
      </c>
      <c r="D195" s="43">
        <v>162</v>
      </c>
      <c r="E195" s="114">
        <v>60</v>
      </c>
      <c r="F195" s="114">
        <v>67</v>
      </c>
      <c r="G195" s="44">
        <v>14.4</v>
      </c>
      <c r="H195" s="56">
        <v>5.3</v>
      </c>
      <c r="I195" s="148">
        <f t="shared" si="11"/>
        <v>5.982142857142858</v>
      </c>
      <c r="J195" s="5">
        <v>8</v>
      </c>
      <c r="K195" s="161">
        <v>5</v>
      </c>
      <c r="L195" s="156">
        <v>1</v>
      </c>
      <c r="M195" s="156">
        <v>4</v>
      </c>
      <c r="N195" s="156">
        <v>0</v>
      </c>
      <c r="P195" s="2">
        <v>951</v>
      </c>
      <c r="R195" s="176"/>
    </row>
    <row r="196" spans="1:18" ht="12.75">
      <c r="A196" s="17" t="s">
        <v>197</v>
      </c>
      <c r="B196" s="18" t="s">
        <v>59</v>
      </c>
      <c r="C196" s="80">
        <v>18.6</v>
      </c>
      <c r="D196" s="43">
        <v>156</v>
      </c>
      <c r="E196" s="114">
        <v>86</v>
      </c>
      <c r="F196" s="114">
        <v>87</v>
      </c>
      <c r="G196" s="44">
        <v>8.3</v>
      </c>
      <c r="H196" s="56">
        <v>4.6</v>
      </c>
      <c r="I196" s="148">
        <f t="shared" si="11"/>
        <v>4.677419354838709</v>
      </c>
      <c r="J196" s="5">
        <v>8</v>
      </c>
      <c r="K196" s="171">
        <v>6</v>
      </c>
      <c r="L196" s="172">
        <v>1</v>
      </c>
      <c r="M196" s="172">
        <v>5</v>
      </c>
      <c r="N196" s="172">
        <v>0</v>
      </c>
      <c r="P196" s="2">
        <v>7934</v>
      </c>
      <c r="R196" s="176"/>
    </row>
    <row r="197" spans="1:18" ht="12.75">
      <c r="A197" s="17" t="s">
        <v>198</v>
      </c>
      <c r="B197" s="18" t="s">
        <v>60</v>
      </c>
      <c r="C197" s="80">
        <v>42.6</v>
      </c>
      <c r="D197" s="43">
        <v>918</v>
      </c>
      <c r="E197" s="114">
        <v>532</v>
      </c>
      <c r="F197" s="114">
        <v>629</v>
      </c>
      <c r="G197" s="44">
        <v>21.5</v>
      </c>
      <c r="H197" s="56">
        <v>12.4</v>
      </c>
      <c r="I197" s="148">
        <f t="shared" si="11"/>
        <v>14.76525821596244</v>
      </c>
      <c r="J197" s="5">
        <v>18</v>
      </c>
      <c r="K197" s="161">
        <v>113</v>
      </c>
      <c r="L197" s="156">
        <v>28</v>
      </c>
      <c r="M197" s="156">
        <f t="shared" si="10"/>
        <v>29</v>
      </c>
      <c r="N197" s="156">
        <v>56</v>
      </c>
      <c r="R197" s="176"/>
    </row>
    <row r="198" spans="1:18" ht="15.75" customHeight="1">
      <c r="A198" s="180" t="s">
        <v>68</v>
      </c>
      <c r="B198" s="181"/>
      <c r="C198" s="181"/>
      <c r="D198" s="181"/>
      <c r="E198" s="181"/>
      <c r="F198" s="181"/>
      <c r="G198" s="181"/>
      <c r="H198" s="181"/>
      <c r="I198" s="181"/>
      <c r="J198" s="182"/>
      <c r="K198" s="88">
        <f>SUM(K184:K197)</f>
        <v>1354</v>
      </c>
      <c r="L198" s="75">
        <f>SUM(L184:L197)</f>
        <v>334</v>
      </c>
      <c r="M198" s="75">
        <f>SUM(M184:M197)</f>
        <v>397</v>
      </c>
      <c r="N198" s="75">
        <f>SUM(N184:N197)</f>
        <v>623</v>
      </c>
      <c r="O198" s="13"/>
      <c r="P198" s="121"/>
      <c r="R198" s="176"/>
    </row>
    <row r="199" spans="1:18" ht="12.75">
      <c r="A199" s="179" t="s">
        <v>61</v>
      </c>
      <c r="B199" s="179"/>
      <c r="C199" s="179"/>
      <c r="D199" s="179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R199" s="176"/>
    </row>
    <row r="200" spans="1:18" ht="12.75">
      <c r="A200" s="17" t="s">
        <v>201</v>
      </c>
      <c r="B200" s="18" t="s">
        <v>9</v>
      </c>
      <c r="C200" s="5">
        <v>0</v>
      </c>
      <c r="D200" s="5">
        <v>0</v>
      </c>
      <c r="E200" s="5">
        <v>0</v>
      </c>
      <c r="F200" s="61">
        <v>0</v>
      </c>
      <c r="G200" s="5">
        <v>0</v>
      </c>
      <c r="H200" s="5">
        <v>0</v>
      </c>
      <c r="I200" s="5">
        <v>0</v>
      </c>
      <c r="J200" s="5">
        <v>0</v>
      </c>
      <c r="K200" s="43">
        <v>0</v>
      </c>
      <c r="L200" s="5">
        <v>0</v>
      </c>
      <c r="M200" s="5">
        <v>0</v>
      </c>
      <c r="N200" s="5">
        <v>0</v>
      </c>
      <c r="R200" s="176"/>
    </row>
    <row r="201" spans="1:18" ht="38.25">
      <c r="A201" s="17" t="s">
        <v>202</v>
      </c>
      <c r="B201" s="18" t="s">
        <v>203</v>
      </c>
      <c r="C201" s="43">
        <v>394.45</v>
      </c>
      <c r="D201" s="43">
        <v>2702</v>
      </c>
      <c r="E201" s="97">
        <v>3270</v>
      </c>
      <c r="F201" s="19">
        <v>1838</v>
      </c>
      <c r="G201" s="19">
        <v>6.8</v>
      </c>
      <c r="H201" s="116">
        <v>8.5</v>
      </c>
      <c r="I201" s="149">
        <f>F201/C201</f>
        <v>4.659652680948156</v>
      </c>
      <c r="J201" s="5">
        <v>7</v>
      </c>
      <c r="K201" s="156">
        <v>128</v>
      </c>
      <c r="L201" s="156">
        <v>32</v>
      </c>
      <c r="M201" s="156">
        <v>46</v>
      </c>
      <c r="N201" s="156">
        <v>50</v>
      </c>
      <c r="R201" s="176">
        <v>394.45</v>
      </c>
    </row>
    <row r="202" spans="1:18" ht="14.25" customHeight="1">
      <c r="A202" s="180" t="s">
        <v>68</v>
      </c>
      <c r="B202" s="181"/>
      <c r="C202" s="181"/>
      <c r="D202" s="181"/>
      <c r="E202" s="181"/>
      <c r="F202" s="181"/>
      <c r="G202" s="181"/>
      <c r="H202" s="181"/>
      <c r="I202" s="181"/>
      <c r="J202" s="182"/>
      <c r="K202" s="88">
        <f>SUM(K200:K201)</f>
        <v>128</v>
      </c>
      <c r="L202" s="75">
        <f>SUM(L200:L201)</f>
        <v>32</v>
      </c>
      <c r="M202" s="75">
        <f>SUM(M200:M201)</f>
        <v>46</v>
      </c>
      <c r="N202" s="75">
        <f>SUM(N200:N201)</f>
        <v>50</v>
      </c>
      <c r="O202" s="13"/>
      <c r="P202" s="2">
        <v>1838</v>
      </c>
      <c r="R202" s="176"/>
    </row>
    <row r="203" spans="1:18" ht="12.75">
      <c r="A203" s="179" t="s">
        <v>62</v>
      </c>
      <c r="B203" s="179"/>
      <c r="C203" s="179"/>
      <c r="D203" s="179"/>
      <c r="E203" s="179"/>
      <c r="F203" s="179"/>
      <c r="G203" s="179"/>
      <c r="H203" s="179"/>
      <c r="I203" s="179"/>
      <c r="J203" s="179"/>
      <c r="K203" s="179"/>
      <c r="L203" s="179"/>
      <c r="M203" s="179"/>
      <c r="N203" s="179"/>
      <c r="R203" s="176"/>
    </row>
    <row r="204" spans="1:18" ht="12.75">
      <c r="A204" s="17" t="s">
        <v>204</v>
      </c>
      <c r="B204" s="18" t="s">
        <v>4</v>
      </c>
      <c r="C204" s="80">
        <v>236.4</v>
      </c>
      <c r="D204" s="43">
        <v>695</v>
      </c>
      <c r="E204" s="114">
        <v>722</v>
      </c>
      <c r="F204" s="131">
        <v>717</v>
      </c>
      <c r="G204" s="19">
        <v>2.9</v>
      </c>
      <c r="H204" s="56">
        <v>3.05</v>
      </c>
      <c r="I204" s="148">
        <f>F204/C204</f>
        <v>3.032994923857868</v>
      </c>
      <c r="J204" s="5">
        <v>7</v>
      </c>
      <c r="K204" s="43">
        <v>50</v>
      </c>
      <c r="L204" s="5">
        <v>12</v>
      </c>
      <c r="M204" s="5">
        <f>K204-L204-N204</f>
        <v>13</v>
      </c>
      <c r="N204" s="5">
        <v>25</v>
      </c>
      <c r="R204" s="176"/>
    </row>
    <row r="205" spans="1:18" ht="38.25">
      <c r="A205" s="17" t="s">
        <v>205</v>
      </c>
      <c r="B205" s="18" t="s">
        <v>206</v>
      </c>
      <c r="C205" s="89">
        <v>185</v>
      </c>
      <c r="D205" s="43">
        <v>858</v>
      </c>
      <c r="E205" s="114">
        <v>861</v>
      </c>
      <c r="F205" s="131">
        <v>789</v>
      </c>
      <c r="G205" s="19">
        <v>4.6</v>
      </c>
      <c r="H205" s="115">
        <v>4.6</v>
      </c>
      <c r="I205" s="148">
        <f>F205/C205</f>
        <v>4.264864864864865</v>
      </c>
      <c r="J205" s="5">
        <v>6</v>
      </c>
      <c r="K205" s="155">
        <v>40</v>
      </c>
      <c r="L205" s="156">
        <v>10</v>
      </c>
      <c r="M205" s="157">
        <v>15</v>
      </c>
      <c r="N205" s="156">
        <v>15</v>
      </c>
      <c r="R205" s="176">
        <v>556.1</v>
      </c>
    </row>
    <row r="206" spans="1:18" ht="38.25">
      <c r="A206" s="17" t="s">
        <v>207</v>
      </c>
      <c r="B206" s="18" t="s">
        <v>208</v>
      </c>
      <c r="C206" s="89">
        <v>122</v>
      </c>
      <c r="D206" s="43">
        <v>1345</v>
      </c>
      <c r="E206" s="114">
        <v>1179</v>
      </c>
      <c r="F206" s="131">
        <v>1241</v>
      </c>
      <c r="G206" s="19">
        <v>11</v>
      </c>
      <c r="H206" s="115">
        <v>9.6</v>
      </c>
      <c r="I206" s="148">
        <f>F206/C206</f>
        <v>10.172131147540984</v>
      </c>
      <c r="J206" s="5">
        <v>15</v>
      </c>
      <c r="K206" s="155">
        <v>188</v>
      </c>
      <c r="L206" s="156">
        <v>47</v>
      </c>
      <c r="M206" s="157">
        <v>60</v>
      </c>
      <c r="N206" s="156">
        <v>81</v>
      </c>
      <c r="R206" s="176"/>
    </row>
    <row r="207" spans="1:18" ht="12.75">
      <c r="A207" s="17" t="s">
        <v>209</v>
      </c>
      <c r="B207" s="18" t="s">
        <v>310</v>
      </c>
      <c r="C207" s="80">
        <v>8.4</v>
      </c>
      <c r="D207" s="114">
        <v>33</v>
      </c>
      <c r="E207" s="168">
        <v>80</v>
      </c>
      <c r="F207" s="49">
        <v>56</v>
      </c>
      <c r="G207" s="56">
        <v>4.4</v>
      </c>
      <c r="H207" s="123">
        <v>9.5</v>
      </c>
      <c r="I207" s="148">
        <f>F207/C207</f>
        <v>6.666666666666666</v>
      </c>
      <c r="J207" s="5">
        <v>10</v>
      </c>
      <c r="K207" s="155">
        <v>5</v>
      </c>
      <c r="L207" s="156">
        <v>1</v>
      </c>
      <c r="M207" s="157">
        <f>K207-L207-N207</f>
        <v>2</v>
      </c>
      <c r="N207" s="156">
        <v>2</v>
      </c>
      <c r="R207" s="176"/>
    </row>
    <row r="208" spans="1:18" ht="12.75">
      <c r="A208" s="17" t="s">
        <v>210</v>
      </c>
      <c r="B208" s="18" t="s">
        <v>63</v>
      </c>
      <c r="C208" s="80">
        <v>4.3</v>
      </c>
      <c r="D208" s="43">
        <v>63</v>
      </c>
      <c r="E208" s="114">
        <v>72</v>
      </c>
      <c r="F208" s="131">
        <v>73</v>
      </c>
      <c r="G208" s="19">
        <v>14.6</v>
      </c>
      <c r="H208" s="56">
        <v>16.7</v>
      </c>
      <c r="I208" s="148">
        <f>F208/C208</f>
        <v>16.976744186046513</v>
      </c>
      <c r="J208" s="5">
        <v>18</v>
      </c>
      <c r="K208" s="43">
        <v>13</v>
      </c>
      <c r="L208" s="119">
        <v>3</v>
      </c>
      <c r="M208" s="5">
        <v>6</v>
      </c>
      <c r="N208" s="119">
        <v>4</v>
      </c>
      <c r="R208" s="176"/>
    </row>
    <row r="209" spans="1:18" ht="12" customHeight="1">
      <c r="A209" s="180" t="s">
        <v>68</v>
      </c>
      <c r="B209" s="181"/>
      <c r="C209" s="181"/>
      <c r="D209" s="181"/>
      <c r="E209" s="181"/>
      <c r="F209" s="181"/>
      <c r="G209" s="181"/>
      <c r="H209" s="181"/>
      <c r="I209" s="181"/>
      <c r="J209" s="182"/>
      <c r="K209" s="88">
        <f>SUM(K204:K208)</f>
        <v>296</v>
      </c>
      <c r="L209" s="75">
        <f>SUM(L204:L208)</f>
        <v>73</v>
      </c>
      <c r="M209" s="75">
        <f>SUM(M204:M208)</f>
        <v>96</v>
      </c>
      <c r="N209" s="75">
        <f>SUM(N204:N208)</f>
        <v>127</v>
      </c>
      <c r="O209" s="13"/>
      <c r="P209" s="121">
        <v>2876</v>
      </c>
      <c r="R209" s="176"/>
    </row>
    <row r="210" spans="1:18" ht="12.75">
      <c r="A210" s="179" t="s">
        <v>64</v>
      </c>
      <c r="B210" s="179"/>
      <c r="C210" s="179"/>
      <c r="D210" s="179"/>
      <c r="E210" s="179"/>
      <c r="F210" s="179"/>
      <c r="G210" s="179"/>
      <c r="H210" s="179"/>
      <c r="I210" s="179"/>
      <c r="J210" s="179"/>
      <c r="K210" s="179"/>
      <c r="L210" s="179"/>
      <c r="M210" s="179"/>
      <c r="N210" s="179"/>
      <c r="R210" s="176"/>
    </row>
    <row r="211" spans="1:18" ht="15" customHeight="1">
      <c r="A211" s="17" t="s">
        <v>211</v>
      </c>
      <c r="B211" s="18" t="s">
        <v>9</v>
      </c>
      <c r="C211" s="80">
        <v>398.2</v>
      </c>
      <c r="D211" s="43">
        <v>959</v>
      </c>
      <c r="E211" s="114">
        <v>728</v>
      </c>
      <c r="F211" s="51">
        <v>951</v>
      </c>
      <c r="G211" s="51">
        <v>2.4</v>
      </c>
      <c r="H211" s="56">
        <v>1.8</v>
      </c>
      <c r="I211" s="143">
        <f>F211/C211</f>
        <v>2.3882471120040183</v>
      </c>
      <c r="J211" s="5">
        <v>7</v>
      </c>
      <c r="K211" s="119">
        <v>66</v>
      </c>
      <c r="L211" s="119">
        <v>16</v>
      </c>
      <c r="M211" s="119">
        <f>K211-L211-N211</f>
        <v>17</v>
      </c>
      <c r="N211" s="119">
        <v>33</v>
      </c>
      <c r="R211" s="176"/>
    </row>
    <row r="212" spans="1:18" ht="38.25">
      <c r="A212" s="21" t="s">
        <v>212</v>
      </c>
      <c r="B212" s="18" t="s">
        <v>213</v>
      </c>
      <c r="C212" s="80">
        <v>81.6</v>
      </c>
      <c r="D212" s="43">
        <v>642</v>
      </c>
      <c r="E212" s="114">
        <v>698</v>
      </c>
      <c r="F212" s="19">
        <v>751</v>
      </c>
      <c r="G212" s="19">
        <v>7.5</v>
      </c>
      <c r="H212" s="115">
        <v>8.5</v>
      </c>
      <c r="I212" s="143">
        <f>F212/C212</f>
        <v>9.203431372549021</v>
      </c>
      <c r="J212" s="5">
        <v>12</v>
      </c>
      <c r="K212" s="156">
        <v>90</v>
      </c>
      <c r="L212" s="156">
        <v>22</v>
      </c>
      <c r="M212" s="156">
        <v>28</v>
      </c>
      <c r="N212" s="156">
        <v>40</v>
      </c>
      <c r="R212" s="176">
        <v>482.15</v>
      </c>
    </row>
    <row r="213" spans="1:18" ht="12.75">
      <c r="A213" s="17" t="s">
        <v>214</v>
      </c>
      <c r="B213" s="18" t="s">
        <v>65</v>
      </c>
      <c r="C213" s="80">
        <v>2.35</v>
      </c>
      <c r="D213" s="43">
        <v>63</v>
      </c>
      <c r="E213" s="114">
        <v>76</v>
      </c>
      <c r="F213" s="19">
        <v>76</v>
      </c>
      <c r="G213" s="19">
        <v>11.4</v>
      </c>
      <c r="H213" s="56">
        <v>13.8</v>
      </c>
      <c r="I213" s="143">
        <f>F213/C213</f>
        <v>32.340425531914896</v>
      </c>
      <c r="J213" s="5">
        <v>15</v>
      </c>
      <c r="K213" s="119">
        <v>11</v>
      </c>
      <c r="L213" s="119">
        <v>2</v>
      </c>
      <c r="M213" s="119">
        <v>5</v>
      </c>
      <c r="N213" s="119">
        <v>4</v>
      </c>
      <c r="R213" s="176"/>
    </row>
    <row r="214" spans="1:18" ht="12" customHeight="1">
      <c r="A214" s="180" t="s">
        <v>68</v>
      </c>
      <c r="B214" s="181"/>
      <c r="C214" s="181"/>
      <c r="D214" s="181"/>
      <c r="E214" s="181"/>
      <c r="F214" s="181"/>
      <c r="G214" s="181"/>
      <c r="H214" s="181"/>
      <c r="I214" s="181"/>
      <c r="J214" s="182"/>
      <c r="K214" s="88">
        <f>SUM(K211:K213)</f>
        <v>167</v>
      </c>
      <c r="L214" s="75">
        <f>SUM(L211:L213)</f>
        <v>40</v>
      </c>
      <c r="M214" s="75">
        <f>SUM(M211:M213)</f>
        <v>50</v>
      </c>
      <c r="N214" s="75">
        <f>SUM(N211:N213)</f>
        <v>77</v>
      </c>
      <c r="O214" s="13"/>
      <c r="P214" s="121">
        <v>1778</v>
      </c>
      <c r="R214" s="176"/>
    </row>
    <row r="215" spans="1:18" ht="12.75">
      <c r="A215" s="179" t="s">
        <v>66</v>
      </c>
      <c r="B215" s="179"/>
      <c r="C215" s="179"/>
      <c r="D215" s="179"/>
      <c r="E215" s="179"/>
      <c r="F215" s="179"/>
      <c r="G215" s="179"/>
      <c r="H215" s="179"/>
      <c r="I215" s="179"/>
      <c r="J215" s="179"/>
      <c r="K215" s="179"/>
      <c r="L215" s="179"/>
      <c r="M215" s="179"/>
      <c r="N215" s="179"/>
      <c r="R215" s="176"/>
    </row>
    <row r="216" spans="1:18" ht="12.75">
      <c r="A216" s="17" t="s">
        <v>215</v>
      </c>
      <c r="B216" s="18" t="s">
        <v>4</v>
      </c>
      <c r="C216" s="80">
        <v>246.2</v>
      </c>
      <c r="D216" s="43">
        <v>844</v>
      </c>
      <c r="E216" s="114">
        <v>864</v>
      </c>
      <c r="F216" s="169">
        <v>1203</v>
      </c>
      <c r="G216" s="19">
        <v>3.4</v>
      </c>
      <c r="H216" s="56">
        <v>3.5</v>
      </c>
      <c r="I216" s="148">
        <f>F216/C216</f>
        <v>4.886271324126726</v>
      </c>
      <c r="J216" s="5">
        <v>8</v>
      </c>
      <c r="K216" s="43">
        <v>90</v>
      </c>
      <c r="L216" s="5">
        <v>24</v>
      </c>
      <c r="M216" s="5">
        <f>K216-L216-N216</f>
        <v>21</v>
      </c>
      <c r="N216" s="5">
        <v>45</v>
      </c>
      <c r="R216" s="176"/>
    </row>
    <row r="217" spans="1:18" ht="38.25">
      <c r="A217" s="17" t="s">
        <v>216</v>
      </c>
      <c r="B217" s="18" t="s">
        <v>217</v>
      </c>
      <c r="C217" s="80">
        <v>145.8</v>
      </c>
      <c r="D217" s="43">
        <v>1222</v>
      </c>
      <c r="E217" s="114">
        <v>1129</v>
      </c>
      <c r="F217" s="169">
        <v>1310</v>
      </c>
      <c r="G217" s="19">
        <v>8</v>
      </c>
      <c r="H217" s="115">
        <v>7.4</v>
      </c>
      <c r="I217" s="148">
        <f>F217/C217</f>
        <v>8.984910836762689</v>
      </c>
      <c r="J217" s="5">
        <v>12</v>
      </c>
      <c r="K217" s="155">
        <v>157</v>
      </c>
      <c r="L217" s="156">
        <v>39</v>
      </c>
      <c r="M217" s="157">
        <v>48</v>
      </c>
      <c r="N217" s="156">
        <v>70</v>
      </c>
      <c r="R217" s="176">
        <v>964.8</v>
      </c>
    </row>
    <row r="218" spans="1:18" ht="18" customHeight="1">
      <c r="A218" s="180" t="s">
        <v>68</v>
      </c>
      <c r="B218" s="181"/>
      <c r="C218" s="181"/>
      <c r="D218" s="181"/>
      <c r="E218" s="181"/>
      <c r="F218" s="181"/>
      <c r="G218" s="181"/>
      <c r="H218" s="181"/>
      <c r="I218" s="181"/>
      <c r="J218" s="182"/>
      <c r="K218" s="88">
        <f>SUM(K216:K217)</f>
        <v>247</v>
      </c>
      <c r="L218" s="75">
        <f>SUM(L216:L217)</f>
        <v>63</v>
      </c>
      <c r="M218" s="75">
        <f>SUM(M216:M217)</f>
        <v>69</v>
      </c>
      <c r="N218" s="75">
        <f>SUM(N216:N217)</f>
        <v>115</v>
      </c>
      <c r="O218" s="13"/>
      <c r="P218" s="121">
        <v>2513</v>
      </c>
      <c r="R218" s="178">
        <f>SUM(R18:R217)</f>
        <v>35639.64000000001</v>
      </c>
    </row>
    <row r="219" spans="1:14" ht="12.75">
      <c r="A219" s="179" t="s">
        <v>67</v>
      </c>
      <c r="B219" s="179"/>
      <c r="C219" s="179"/>
      <c r="D219" s="179"/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</row>
    <row r="220" spans="1:15" ht="12.75">
      <c r="A220" s="22" t="s">
        <v>218</v>
      </c>
      <c r="B220" s="18" t="s">
        <v>4</v>
      </c>
      <c r="C220" s="80">
        <v>572.8</v>
      </c>
      <c r="D220" s="43">
        <v>2498</v>
      </c>
      <c r="E220" s="6">
        <v>1348</v>
      </c>
      <c r="F220" s="6">
        <v>3220</v>
      </c>
      <c r="G220" s="6">
        <v>4.5</v>
      </c>
      <c r="H220" s="108">
        <v>2.4</v>
      </c>
      <c r="I220" s="145">
        <f>F220/C220</f>
        <v>5.621508379888269</v>
      </c>
      <c r="J220" s="5">
        <v>8</v>
      </c>
      <c r="K220" s="43">
        <v>250</v>
      </c>
      <c r="L220" s="5">
        <v>64</v>
      </c>
      <c r="M220" s="5">
        <f>K220-L220-N220</f>
        <v>61</v>
      </c>
      <c r="N220" s="5">
        <v>125</v>
      </c>
      <c r="O220" s="13"/>
    </row>
    <row r="221" spans="1:16" ht="12" customHeight="1">
      <c r="A221" s="180" t="s">
        <v>68</v>
      </c>
      <c r="B221" s="181"/>
      <c r="C221" s="181"/>
      <c r="D221" s="181"/>
      <c r="E221" s="181"/>
      <c r="F221" s="181"/>
      <c r="G221" s="181"/>
      <c r="H221" s="181"/>
      <c r="I221" s="181"/>
      <c r="J221" s="182"/>
      <c r="K221" s="88">
        <f>SUM(K220)</f>
        <v>250</v>
      </c>
      <c r="L221" s="75">
        <f>SUM(L220)</f>
        <v>64</v>
      </c>
      <c r="M221" s="75">
        <f>SUM(M220)</f>
        <v>61</v>
      </c>
      <c r="N221" s="75">
        <f>SUM(N220)</f>
        <v>125</v>
      </c>
      <c r="P221" s="2">
        <v>3220</v>
      </c>
    </row>
    <row r="222" spans="1:14" ht="18.75" customHeight="1">
      <c r="A222" s="180" t="s">
        <v>68</v>
      </c>
      <c r="B222" s="181"/>
      <c r="C222" s="181"/>
      <c r="D222" s="25"/>
      <c r="E222" s="25"/>
      <c r="F222" s="65"/>
      <c r="G222" s="23"/>
      <c r="H222" s="23"/>
      <c r="I222" s="23"/>
      <c r="J222" s="24"/>
      <c r="K222" s="91">
        <f>K221+K218+K214+K209+K202+K198+K182+K176+K161+K152+K149+K144+K135+K131+K118+K114+K110+K105+K97+K91+K82+K74+K69+K57+K53+K46+K41+K35+K30+K25+K49</f>
        <v>8504</v>
      </c>
      <c r="L222" s="26">
        <f>L221+L218+L214+L209+L202+L198+L182+L176+L161+L152+L149+L144+L135+L131+L118+L114+L110+L105+L97+L91+L82+L74+L69+L57+L53+L46+L41+L35+L30+L25+L49</f>
        <v>2055</v>
      </c>
      <c r="M222" s="26">
        <f>M221+M218+M214+M209+M202+M198+M182+M176+M161+M152+M149+M144+M135+M131+M118+M114+M110+M105+M97+M91+M82+M74+M69+M57+M53+M46+M41+M35+M30+M25+M49</f>
        <v>2710</v>
      </c>
      <c r="N222" s="26">
        <f>N221+N218+N214+N209+N202+N198+N182+N176+N161+N152+N149+N144+N135+N131+N118+N114+N110+N105+N97+N91+N82+N74+N69+N57+N53+N46+N41+N35+N30+N25+N49</f>
        <v>3739</v>
      </c>
    </row>
    <row r="223" spans="1:14" ht="12.75">
      <c r="A223" s="1"/>
      <c r="B223" s="1"/>
      <c r="C223" s="45"/>
      <c r="D223" s="45"/>
      <c r="E223" s="45"/>
      <c r="F223" s="66"/>
      <c r="G223" s="45"/>
      <c r="H223" s="45"/>
      <c r="I223" s="45"/>
      <c r="J223" s="45"/>
      <c r="K223" s="92"/>
      <c r="L223" s="45"/>
      <c r="M223" s="45"/>
      <c r="N223" s="45"/>
    </row>
    <row r="224" ht="12.75">
      <c r="A224" s="3"/>
    </row>
    <row r="225" ht="12.75">
      <c r="F225" s="122">
        <v>99644</v>
      </c>
    </row>
  </sheetData>
  <sheetProtection/>
  <mergeCells count="86">
    <mergeCell ref="A15:N15"/>
    <mergeCell ref="B17:J17"/>
    <mergeCell ref="L11:N11"/>
    <mergeCell ref="L12:M12"/>
    <mergeCell ref="A7:N7"/>
    <mergeCell ref="C10:C13"/>
    <mergeCell ref="J11:J13"/>
    <mergeCell ref="A8:N8"/>
    <mergeCell ref="B10:B13"/>
    <mergeCell ref="J10:N10"/>
    <mergeCell ref="A3:N4"/>
    <mergeCell ref="K11:K13"/>
    <mergeCell ref="G10:I12"/>
    <mergeCell ref="D10:F12"/>
    <mergeCell ref="A11:A13"/>
    <mergeCell ref="A6:N6"/>
    <mergeCell ref="N12:N13"/>
    <mergeCell ref="A70:N70"/>
    <mergeCell ref="A69:J69"/>
    <mergeCell ref="A25:J25"/>
    <mergeCell ref="A30:J30"/>
    <mergeCell ref="A31:N31"/>
    <mergeCell ref="A35:J35"/>
    <mergeCell ref="A36:N36"/>
    <mergeCell ref="A42:N42"/>
    <mergeCell ref="A41:J41"/>
    <mergeCell ref="A26:N26"/>
    <mergeCell ref="A58:N58"/>
    <mergeCell ref="A54:N54"/>
    <mergeCell ref="B60:J60"/>
    <mergeCell ref="A46:J46"/>
    <mergeCell ref="A47:N47"/>
    <mergeCell ref="A50:N50"/>
    <mergeCell ref="A49:J49"/>
    <mergeCell ref="A53:J53"/>
    <mergeCell ref="A57:J57"/>
    <mergeCell ref="B164:J164"/>
    <mergeCell ref="A91:J91"/>
    <mergeCell ref="A83:N83"/>
    <mergeCell ref="A92:N92"/>
    <mergeCell ref="A97:J97"/>
    <mergeCell ref="A144:J144"/>
    <mergeCell ref="A150:N150"/>
    <mergeCell ref="A136:N136"/>
    <mergeCell ref="A135:J135"/>
    <mergeCell ref="A132:N132"/>
    <mergeCell ref="A1:N1"/>
    <mergeCell ref="B23:J23"/>
    <mergeCell ref="A98:N98"/>
    <mergeCell ref="A105:J105"/>
    <mergeCell ref="A119:N119"/>
    <mergeCell ref="A118:J118"/>
    <mergeCell ref="A82:J82"/>
    <mergeCell ref="A75:N75"/>
    <mergeCell ref="A74:J74"/>
    <mergeCell ref="B100:J100"/>
    <mergeCell ref="A198:J198"/>
    <mergeCell ref="A202:J202"/>
    <mergeCell ref="A182:J182"/>
    <mergeCell ref="A106:N106"/>
    <mergeCell ref="A111:N111"/>
    <mergeCell ref="A110:J110"/>
    <mergeCell ref="A114:J114"/>
    <mergeCell ref="A115:N115"/>
    <mergeCell ref="B117:J117"/>
    <mergeCell ref="A131:J131"/>
    <mergeCell ref="B185:J185"/>
    <mergeCell ref="A145:N145"/>
    <mergeCell ref="A152:J152"/>
    <mergeCell ref="A162:N162"/>
    <mergeCell ref="A161:J161"/>
    <mergeCell ref="A149:J149"/>
    <mergeCell ref="A177:N177"/>
    <mergeCell ref="A183:N183"/>
    <mergeCell ref="A176:J176"/>
    <mergeCell ref="A153:N153"/>
    <mergeCell ref="A203:N203"/>
    <mergeCell ref="A222:C222"/>
    <mergeCell ref="A199:N199"/>
    <mergeCell ref="A221:J221"/>
    <mergeCell ref="A218:J218"/>
    <mergeCell ref="A209:J209"/>
    <mergeCell ref="A210:N210"/>
    <mergeCell ref="A219:N219"/>
    <mergeCell ref="A215:N215"/>
    <mergeCell ref="A214:J21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9"/>
  <sheetViews>
    <sheetView zoomScalePageLayoutView="0" workbookViewId="0" topLeftCell="A154">
      <selection activeCell="M173" sqref="M173"/>
    </sheetView>
  </sheetViews>
  <sheetFormatPr defaultColWidth="9.140625" defaultRowHeight="15"/>
  <cols>
    <col min="1" max="1" width="6.140625" style="2" customWidth="1"/>
    <col min="2" max="2" width="20.140625" style="2" customWidth="1"/>
    <col min="3" max="5" width="9.140625" style="46" customWidth="1"/>
    <col min="6" max="6" width="9.140625" style="58" customWidth="1"/>
    <col min="7" max="8" width="9.140625" style="46" customWidth="1"/>
    <col min="9" max="9" width="12.57421875" style="46" bestFit="1" customWidth="1"/>
    <col min="10" max="10" width="9.140625" style="46" customWidth="1"/>
    <col min="11" max="11" width="9.140625" style="71" customWidth="1"/>
    <col min="12" max="14" width="9.140625" style="46" customWidth="1"/>
    <col min="15" max="16384" width="9.140625" style="2" customWidth="1"/>
  </cols>
  <sheetData>
    <row r="1" spans="1:14" ht="15">
      <c r="A1" s="189" t="s">
        <v>221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ht="15">
      <c r="A2" s="7"/>
      <c r="B2" s="8"/>
      <c r="C2" s="8"/>
      <c r="D2" s="8"/>
      <c r="E2" s="8"/>
      <c r="F2" s="57"/>
      <c r="G2" s="8"/>
      <c r="H2" s="8"/>
      <c r="I2" s="8"/>
      <c r="J2" s="8"/>
      <c r="K2" s="70"/>
      <c r="L2" s="8"/>
      <c r="M2" s="8"/>
      <c r="N2" s="8"/>
    </row>
    <row r="3" spans="1:14" ht="15.75" customHeight="1">
      <c r="A3" s="195" t="s">
        <v>80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14" ht="6" customHeight="1" hidden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5">
      <c r="A5" s="7"/>
      <c r="B5" s="8"/>
      <c r="C5" s="8"/>
      <c r="D5" s="8"/>
      <c r="E5" s="8"/>
      <c r="F5" s="57"/>
      <c r="G5" s="8"/>
      <c r="H5" s="8"/>
      <c r="I5" s="8"/>
      <c r="J5" s="8"/>
      <c r="K5" s="70"/>
      <c r="L5" s="8"/>
      <c r="M5" s="8"/>
      <c r="N5" s="8"/>
    </row>
    <row r="6" spans="1:14" ht="15">
      <c r="A6" s="209" t="s">
        <v>77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1:14" ht="9" customHeight="1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</row>
    <row r="8" spans="1:14" ht="15">
      <c r="A8" s="189" t="s">
        <v>313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</row>
    <row r="9" spans="1:14" ht="12.75">
      <c r="A9" s="9"/>
      <c r="B9" s="10"/>
      <c r="C9" s="10"/>
      <c r="D9" s="10"/>
      <c r="E9" s="10"/>
      <c r="G9" s="10"/>
      <c r="H9" s="10"/>
      <c r="I9" s="10"/>
      <c r="J9" s="10"/>
      <c r="L9" s="10"/>
      <c r="M9" s="10"/>
      <c r="N9" s="10"/>
    </row>
    <row r="10" spans="1:14" ht="32.25" customHeight="1">
      <c r="A10" s="5" t="s">
        <v>0</v>
      </c>
      <c r="B10" s="207" t="s">
        <v>69</v>
      </c>
      <c r="C10" s="207" t="s">
        <v>70</v>
      </c>
      <c r="D10" s="198" t="s">
        <v>71</v>
      </c>
      <c r="E10" s="199"/>
      <c r="F10" s="200"/>
      <c r="G10" s="198" t="s">
        <v>72</v>
      </c>
      <c r="H10" s="199"/>
      <c r="I10" s="200"/>
      <c r="J10" s="211" t="s">
        <v>2</v>
      </c>
      <c r="K10" s="212"/>
      <c r="L10" s="212"/>
      <c r="M10" s="212"/>
      <c r="N10" s="213"/>
    </row>
    <row r="11" spans="1:14" ht="15.75" customHeight="1">
      <c r="A11" s="207" t="s">
        <v>1</v>
      </c>
      <c r="B11" s="210"/>
      <c r="C11" s="210"/>
      <c r="D11" s="201"/>
      <c r="E11" s="202"/>
      <c r="F11" s="203"/>
      <c r="G11" s="201"/>
      <c r="H11" s="202"/>
      <c r="I11" s="203"/>
      <c r="J11" s="207" t="s">
        <v>315</v>
      </c>
      <c r="K11" s="214" t="s">
        <v>73</v>
      </c>
      <c r="L11" s="211" t="s">
        <v>75</v>
      </c>
      <c r="M11" s="212"/>
      <c r="N11" s="213"/>
    </row>
    <row r="12" spans="1:14" ht="15" customHeight="1">
      <c r="A12" s="208"/>
      <c r="B12" s="210"/>
      <c r="C12" s="210"/>
      <c r="D12" s="204"/>
      <c r="E12" s="205"/>
      <c r="F12" s="206"/>
      <c r="G12" s="204"/>
      <c r="H12" s="205"/>
      <c r="I12" s="206"/>
      <c r="J12" s="210"/>
      <c r="K12" s="215"/>
      <c r="L12" s="211" t="s">
        <v>76</v>
      </c>
      <c r="M12" s="212"/>
      <c r="N12" s="207" t="s">
        <v>74</v>
      </c>
    </row>
    <row r="13" spans="1:14" ht="69" customHeight="1">
      <c r="A13" s="208"/>
      <c r="B13" s="210"/>
      <c r="C13" s="210"/>
      <c r="D13" s="48" t="s">
        <v>278</v>
      </c>
      <c r="E13" s="48" t="s">
        <v>279</v>
      </c>
      <c r="F13" s="59" t="s">
        <v>314</v>
      </c>
      <c r="G13" s="48" t="s">
        <v>278</v>
      </c>
      <c r="H13" s="48" t="s">
        <v>279</v>
      </c>
      <c r="I13" s="48" t="s">
        <v>314</v>
      </c>
      <c r="J13" s="210"/>
      <c r="K13" s="215"/>
      <c r="L13" s="48" t="s">
        <v>78</v>
      </c>
      <c r="M13" s="47" t="s">
        <v>79</v>
      </c>
      <c r="N13" s="210"/>
    </row>
    <row r="14" spans="1:14" s="4" customFormat="1" ht="11.2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60">
        <v>6</v>
      </c>
      <c r="G14" s="12">
        <v>7</v>
      </c>
      <c r="H14" s="12">
        <v>8</v>
      </c>
      <c r="I14" s="12">
        <v>9</v>
      </c>
      <c r="J14" s="12">
        <v>10</v>
      </c>
      <c r="K14" s="72">
        <v>11</v>
      </c>
      <c r="L14" s="12">
        <v>12</v>
      </c>
      <c r="M14" s="33">
        <v>13</v>
      </c>
      <c r="N14" s="12">
        <v>14</v>
      </c>
    </row>
    <row r="15" spans="1:14" ht="12.75">
      <c r="A15" s="179" t="s">
        <v>3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</row>
    <row r="16" spans="1:14" ht="12.75">
      <c r="A16" s="17" t="s">
        <v>82</v>
      </c>
      <c r="B16" s="18" t="s">
        <v>4</v>
      </c>
      <c r="C16" s="35">
        <v>384.4</v>
      </c>
      <c r="D16" s="5">
        <v>4245</v>
      </c>
      <c r="E16" s="5">
        <v>3603</v>
      </c>
      <c r="F16" s="61">
        <v>3504</v>
      </c>
      <c r="G16" s="6">
        <v>10.4</v>
      </c>
      <c r="H16" s="6">
        <v>9.3</v>
      </c>
      <c r="I16" s="6">
        <v>9.1</v>
      </c>
      <c r="J16" s="5">
        <v>12</v>
      </c>
      <c r="K16" s="73">
        <v>412</v>
      </c>
      <c r="L16" s="52">
        <v>105</v>
      </c>
      <c r="M16" s="52">
        <v>97</v>
      </c>
      <c r="N16" s="52">
        <v>210</v>
      </c>
    </row>
    <row r="17" spans="1:14" ht="18.75" customHeight="1">
      <c r="A17" s="17" t="s">
        <v>83</v>
      </c>
      <c r="B17" s="82" t="s">
        <v>273</v>
      </c>
      <c r="C17" s="83"/>
      <c r="D17" s="83"/>
      <c r="E17" s="83"/>
      <c r="F17" s="83"/>
      <c r="G17" s="83"/>
      <c r="H17" s="83"/>
      <c r="I17" s="83"/>
      <c r="J17" s="84"/>
      <c r="K17" s="73">
        <v>8</v>
      </c>
      <c r="L17" s="52">
        <v>0</v>
      </c>
      <c r="M17" s="54">
        <v>8</v>
      </c>
      <c r="N17" s="52">
        <v>0</v>
      </c>
    </row>
    <row r="18" spans="1:22" ht="38.25">
      <c r="A18" s="17" t="s">
        <v>84</v>
      </c>
      <c r="B18" s="18" t="s">
        <v>219</v>
      </c>
      <c r="C18" s="5">
        <v>56.9</v>
      </c>
      <c r="D18" s="5">
        <v>262</v>
      </c>
      <c r="E18" s="5">
        <v>258</v>
      </c>
      <c r="F18" s="61">
        <v>257</v>
      </c>
      <c r="G18" s="19">
        <v>4.6</v>
      </c>
      <c r="H18" s="19">
        <v>4.5</v>
      </c>
      <c r="I18" s="19">
        <v>4.5</v>
      </c>
      <c r="J18" s="5">
        <v>8</v>
      </c>
      <c r="K18" s="73">
        <v>18</v>
      </c>
      <c r="L18" s="5">
        <v>2</v>
      </c>
      <c r="M18" s="5">
        <v>8</v>
      </c>
      <c r="N18" s="5">
        <v>8</v>
      </c>
      <c r="V18" s="2">
        <v>1</v>
      </c>
    </row>
    <row r="19" spans="1:14" ht="12.75">
      <c r="A19" s="17" t="s">
        <v>85</v>
      </c>
      <c r="B19" s="18" t="s">
        <v>5</v>
      </c>
      <c r="C19" s="5">
        <v>20.6</v>
      </c>
      <c r="D19" s="5">
        <v>177</v>
      </c>
      <c r="E19" s="5">
        <v>152</v>
      </c>
      <c r="F19" s="61">
        <v>128</v>
      </c>
      <c r="G19" s="19">
        <v>8.4</v>
      </c>
      <c r="H19" s="19">
        <v>7.4</v>
      </c>
      <c r="I19" s="19">
        <v>6.2</v>
      </c>
      <c r="J19" s="5">
        <v>10</v>
      </c>
      <c r="K19" s="74">
        <v>12</v>
      </c>
      <c r="L19" s="68">
        <v>3</v>
      </c>
      <c r="M19" s="68">
        <v>3</v>
      </c>
      <c r="N19" s="68">
        <v>6</v>
      </c>
    </row>
    <row r="20" spans="1:14" ht="12.75">
      <c r="A20" s="17" t="s">
        <v>86</v>
      </c>
      <c r="B20" s="18" t="s">
        <v>271</v>
      </c>
      <c r="C20" s="5">
        <v>36.8</v>
      </c>
      <c r="D20" s="5">
        <v>388</v>
      </c>
      <c r="E20" s="5">
        <v>129</v>
      </c>
      <c r="F20" s="61">
        <v>172</v>
      </c>
      <c r="G20" s="19">
        <v>10.5</v>
      </c>
      <c r="H20" s="19">
        <v>3.5</v>
      </c>
      <c r="I20" s="19">
        <v>4.6</v>
      </c>
      <c r="J20" s="5">
        <v>8</v>
      </c>
      <c r="K20" s="73">
        <v>13</v>
      </c>
      <c r="L20" s="5">
        <v>3</v>
      </c>
      <c r="M20" s="5">
        <v>4</v>
      </c>
      <c r="N20" s="5">
        <v>6</v>
      </c>
    </row>
    <row r="21" spans="1:14" ht="12.75">
      <c r="A21" s="17" t="s">
        <v>87</v>
      </c>
      <c r="B21" s="18" t="s">
        <v>6</v>
      </c>
      <c r="C21" s="5">
        <v>20.9</v>
      </c>
      <c r="D21" s="5">
        <v>116</v>
      </c>
      <c r="E21" s="5">
        <v>127</v>
      </c>
      <c r="F21" s="61">
        <v>131</v>
      </c>
      <c r="G21" s="19">
        <v>5.5</v>
      </c>
      <c r="H21" s="19">
        <v>6.1</v>
      </c>
      <c r="I21" s="19">
        <v>6.2</v>
      </c>
      <c r="J21" s="5">
        <v>10</v>
      </c>
      <c r="K21" s="73">
        <v>13</v>
      </c>
      <c r="L21" s="5">
        <v>3</v>
      </c>
      <c r="M21" s="5">
        <v>4</v>
      </c>
      <c r="N21" s="5">
        <v>6</v>
      </c>
    </row>
    <row r="22" spans="1:16" s="16" customFormat="1" ht="38.25">
      <c r="A22" s="17" t="s">
        <v>88</v>
      </c>
      <c r="B22" s="42" t="s">
        <v>274</v>
      </c>
      <c r="C22" s="5">
        <v>50</v>
      </c>
      <c r="D22" s="5">
        <v>254</v>
      </c>
      <c r="E22" s="5">
        <v>174</v>
      </c>
      <c r="F22" s="61">
        <v>193</v>
      </c>
      <c r="G22" s="19">
        <v>5.3</v>
      </c>
      <c r="H22" s="19">
        <v>3.5</v>
      </c>
      <c r="I22" s="19">
        <v>3.86</v>
      </c>
      <c r="J22" s="5">
        <v>7</v>
      </c>
      <c r="K22" s="74">
        <v>9</v>
      </c>
      <c r="L22" s="68">
        <v>3</v>
      </c>
      <c r="M22" s="68">
        <v>0</v>
      </c>
      <c r="N22" s="68">
        <v>6</v>
      </c>
      <c r="P22" s="2"/>
    </row>
    <row r="23" spans="1:14" ht="12.75" customHeight="1">
      <c r="A23" s="17" t="s">
        <v>280</v>
      </c>
      <c r="B23" s="82" t="s">
        <v>273</v>
      </c>
      <c r="C23" s="83"/>
      <c r="D23" s="83"/>
      <c r="E23" s="83"/>
      <c r="F23" s="83"/>
      <c r="G23" s="83"/>
      <c r="H23" s="83"/>
      <c r="I23" s="83"/>
      <c r="J23" s="84"/>
      <c r="K23" s="74">
        <v>4</v>
      </c>
      <c r="L23" s="68"/>
      <c r="M23" s="68">
        <v>4</v>
      </c>
      <c r="N23" s="68"/>
    </row>
    <row r="24" spans="1:14" ht="12.75" customHeight="1">
      <c r="A24" s="17" t="s">
        <v>281</v>
      </c>
      <c r="B24" s="50" t="s">
        <v>282</v>
      </c>
      <c r="C24" s="35">
        <v>24.2</v>
      </c>
      <c r="D24" s="35">
        <v>0</v>
      </c>
      <c r="E24" s="35">
        <v>149</v>
      </c>
      <c r="F24" s="62">
        <v>177</v>
      </c>
      <c r="G24" s="35">
        <v>0</v>
      </c>
      <c r="H24" s="35">
        <v>6.1</v>
      </c>
      <c r="I24" s="35">
        <v>7.3</v>
      </c>
      <c r="J24" s="35">
        <v>10</v>
      </c>
      <c r="K24" s="73">
        <v>12</v>
      </c>
      <c r="L24" s="5">
        <v>4</v>
      </c>
      <c r="M24" s="5">
        <v>5</v>
      </c>
      <c r="N24" s="5">
        <v>3</v>
      </c>
    </row>
    <row r="25" spans="1:16" s="16" customFormat="1" ht="12.75">
      <c r="A25" s="17" t="s">
        <v>89</v>
      </c>
      <c r="B25" s="18" t="s">
        <v>4</v>
      </c>
      <c r="C25" s="5">
        <v>461.5</v>
      </c>
      <c r="D25" s="5">
        <v>814</v>
      </c>
      <c r="E25" s="5">
        <v>1420</v>
      </c>
      <c r="F25" s="61">
        <v>815</v>
      </c>
      <c r="G25" s="19">
        <v>1.4</v>
      </c>
      <c r="H25" s="19">
        <v>3.1</v>
      </c>
      <c r="I25" s="19">
        <v>1.7</v>
      </c>
      <c r="J25" s="5">
        <v>5</v>
      </c>
      <c r="K25" s="73">
        <v>40</v>
      </c>
      <c r="L25" s="5">
        <v>10</v>
      </c>
      <c r="M25" s="5">
        <v>10</v>
      </c>
      <c r="N25" s="5">
        <v>20</v>
      </c>
      <c r="P25" s="2"/>
    </row>
    <row r="26" spans="1:14" ht="37.5" customHeight="1">
      <c r="A26" s="17" t="s">
        <v>90</v>
      </c>
      <c r="B26" s="18" t="s">
        <v>91</v>
      </c>
      <c r="C26" s="5">
        <v>49.3</v>
      </c>
      <c r="D26" s="5">
        <v>140</v>
      </c>
      <c r="E26" s="5">
        <v>173</v>
      </c>
      <c r="F26" s="61">
        <v>171</v>
      </c>
      <c r="G26" s="19">
        <v>2.8</v>
      </c>
      <c r="H26" s="19">
        <v>3.5</v>
      </c>
      <c r="I26" s="19">
        <v>3.1</v>
      </c>
      <c r="J26" s="5">
        <v>7</v>
      </c>
      <c r="K26" s="73">
        <v>11</v>
      </c>
      <c r="L26" s="5">
        <v>1</v>
      </c>
      <c r="M26" s="5">
        <v>5</v>
      </c>
      <c r="N26" s="5">
        <v>5</v>
      </c>
    </row>
    <row r="27" spans="1:14" ht="37.5" customHeight="1">
      <c r="A27" s="17" t="s">
        <v>283</v>
      </c>
      <c r="B27" s="18" t="s">
        <v>284</v>
      </c>
      <c r="C27" s="5">
        <v>79.2</v>
      </c>
      <c r="D27" s="5">
        <v>0</v>
      </c>
      <c r="E27" s="5">
        <v>444</v>
      </c>
      <c r="F27" s="61">
        <v>544</v>
      </c>
      <c r="G27" s="19">
        <v>0</v>
      </c>
      <c r="H27" s="19">
        <v>5.6</v>
      </c>
      <c r="I27" s="19">
        <v>6.8</v>
      </c>
      <c r="J27" s="5">
        <v>10</v>
      </c>
      <c r="K27" s="74">
        <v>54</v>
      </c>
      <c r="L27" s="68">
        <v>13</v>
      </c>
      <c r="M27" s="68">
        <v>14</v>
      </c>
      <c r="N27" s="68">
        <v>27</v>
      </c>
    </row>
    <row r="28" spans="1:14" ht="12.75">
      <c r="A28" s="17"/>
      <c r="B28" s="18" t="s">
        <v>9</v>
      </c>
      <c r="C28" s="5">
        <v>235.3</v>
      </c>
      <c r="D28" s="5">
        <v>1857</v>
      </c>
      <c r="E28" s="5">
        <v>1631</v>
      </c>
      <c r="F28" s="61">
        <v>1750</v>
      </c>
      <c r="G28" s="19">
        <v>7.9</v>
      </c>
      <c r="H28" s="19">
        <v>6.9</v>
      </c>
      <c r="I28" s="19">
        <v>7.4</v>
      </c>
      <c r="J28" s="5">
        <v>10</v>
      </c>
      <c r="K28" s="73">
        <v>175</v>
      </c>
      <c r="L28" s="5">
        <v>40</v>
      </c>
      <c r="M28" s="5">
        <v>48</v>
      </c>
      <c r="N28" s="5">
        <v>87</v>
      </c>
    </row>
    <row r="29" spans="1:14" ht="38.25">
      <c r="A29" s="17" t="s">
        <v>92</v>
      </c>
      <c r="B29" s="18" t="s">
        <v>93</v>
      </c>
      <c r="C29" s="5">
        <v>164</v>
      </c>
      <c r="D29" s="5">
        <v>1227</v>
      </c>
      <c r="E29" s="5">
        <v>1139</v>
      </c>
      <c r="F29" s="61">
        <v>1060</v>
      </c>
      <c r="G29" s="19">
        <v>7.5</v>
      </c>
      <c r="H29" s="19">
        <v>6.9</v>
      </c>
      <c r="I29" s="19">
        <v>6.4</v>
      </c>
      <c r="J29" s="5">
        <v>10</v>
      </c>
      <c r="K29" s="73">
        <v>106</v>
      </c>
      <c r="L29" s="5">
        <v>14</v>
      </c>
      <c r="M29" s="5">
        <v>42</v>
      </c>
      <c r="N29" s="5">
        <v>50</v>
      </c>
    </row>
    <row r="30" spans="1:14" ht="25.5">
      <c r="A30" s="17" t="s">
        <v>94</v>
      </c>
      <c r="B30" s="18" t="s">
        <v>10</v>
      </c>
      <c r="C30" s="5">
        <v>11.6</v>
      </c>
      <c r="D30" s="5">
        <v>91</v>
      </c>
      <c r="E30" s="5">
        <v>86</v>
      </c>
      <c r="F30" s="61">
        <v>102</v>
      </c>
      <c r="G30" s="19">
        <v>7.8</v>
      </c>
      <c r="H30" s="19">
        <v>7.4</v>
      </c>
      <c r="I30" s="19">
        <v>8.7</v>
      </c>
      <c r="J30" s="5">
        <v>12</v>
      </c>
      <c r="K30" s="73">
        <v>9</v>
      </c>
      <c r="L30" s="5">
        <v>3</v>
      </c>
      <c r="M30" s="5">
        <v>4</v>
      </c>
      <c r="N30" s="5">
        <v>2</v>
      </c>
    </row>
    <row r="31" spans="1:14" ht="12.75">
      <c r="A31" s="17" t="s">
        <v>95</v>
      </c>
      <c r="B31" s="18" t="s">
        <v>9</v>
      </c>
      <c r="C31" s="5">
        <v>122.9</v>
      </c>
      <c r="D31" s="5">
        <v>153</v>
      </c>
      <c r="E31" s="5">
        <v>243</v>
      </c>
      <c r="F31" s="61">
        <v>122</v>
      </c>
      <c r="G31" s="19">
        <v>1.2</v>
      </c>
      <c r="H31" s="19">
        <v>1.9</v>
      </c>
      <c r="I31" s="19">
        <v>0.99</v>
      </c>
      <c r="J31" s="5">
        <v>3</v>
      </c>
      <c r="K31" s="73">
        <v>3</v>
      </c>
      <c r="L31" s="5">
        <v>0</v>
      </c>
      <c r="M31" s="5">
        <v>2</v>
      </c>
      <c r="N31" s="5">
        <v>1</v>
      </c>
    </row>
    <row r="32" spans="1:14" ht="38.25">
      <c r="A32" s="17" t="s">
        <v>96</v>
      </c>
      <c r="B32" s="18" t="s">
        <v>97</v>
      </c>
      <c r="C32" s="5">
        <v>315</v>
      </c>
      <c r="D32" s="5">
        <v>1219</v>
      </c>
      <c r="E32" s="5">
        <v>1001</v>
      </c>
      <c r="F32" s="61">
        <v>1125</v>
      </c>
      <c r="G32" s="19">
        <v>3.8</v>
      </c>
      <c r="H32" s="19">
        <v>3.2</v>
      </c>
      <c r="I32" s="19">
        <v>3.6</v>
      </c>
      <c r="J32" s="5">
        <v>7</v>
      </c>
      <c r="K32" s="73">
        <v>78</v>
      </c>
      <c r="L32" s="5">
        <v>10</v>
      </c>
      <c r="M32" s="5">
        <v>33</v>
      </c>
      <c r="N32" s="5">
        <v>35</v>
      </c>
    </row>
    <row r="33" spans="1:14" ht="38.25">
      <c r="A33" s="17" t="s">
        <v>98</v>
      </c>
      <c r="B33" s="18" t="s">
        <v>226</v>
      </c>
      <c r="C33" s="5">
        <v>70.2</v>
      </c>
      <c r="D33" s="5">
        <v>637</v>
      </c>
      <c r="E33" s="5">
        <v>488</v>
      </c>
      <c r="F33" s="61">
        <v>698</v>
      </c>
      <c r="G33" s="19">
        <v>9</v>
      </c>
      <c r="H33" s="19">
        <v>7</v>
      </c>
      <c r="I33" s="19">
        <v>9.9</v>
      </c>
      <c r="J33" s="5">
        <v>12</v>
      </c>
      <c r="K33" s="73">
        <v>83</v>
      </c>
      <c r="L33" s="5">
        <v>20</v>
      </c>
      <c r="M33" s="5">
        <v>22</v>
      </c>
      <c r="N33" s="5">
        <v>41</v>
      </c>
    </row>
    <row r="34" spans="1:14" ht="12.75">
      <c r="A34" s="17" t="s">
        <v>227</v>
      </c>
      <c r="B34" s="18" t="s">
        <v>228</v>
      </c>
      <c r="C34" s="5">
        <v>64.3</v>
      </c>
      <c r="D34" s="5">
        <v>390</v>
      </c>
      <c r="E34" s="5">
        <v>791</v>
      </c>
      <c r="F34" s="61">
        <v>856</v>
      </c>
      <c r="G34" s="19">
        <v>6</v>
      </c>
      <c r="H34" s="19">
        <v>12.3</v>
      </c>
      <c r="I34" s="19">
        <v>13.3</v>
      </c>
      <c r="J34" s="5">
        <v>10</v>
      </c>
      <c r="K34" s="73">
        <v>80</v>
      </c>
      <c r="L34" s="5">
        <v>10</v>
      </c>
      <c r="M34" s="5">
        <v>35</v>
      </c>
      <c r="N34" s="5">
        <v>35</v>
      </c>
    </row>
    <row r="35" spans="1:14" ht="12.75">
      <c r="A35" s="17" t="s">
        <v>99</v>
      </c>
      <c r="B35" s="34" t="s">
        <v>4</v>
      </c>
      <c r="C35" s="35">
        <v>289.58</v>
      </c>
      <c r="D35" s="5">
        <v>530</v>
      </c>
      <c r="E35" s="5">
        <v>1254</v>
      </c>
      <c r="F35" s="61">
        <v>1042</v>
      </c>
      <c r="G35" s="19">
        <v>4.6</v>
      </c>
      <c r="H35" s="19">
        <v>4.3</v>
      </c>
      <c r="I35" s="19">
        <v>3.6</v>
      </c>
      <c r="J35" s="5">
        <v>7</v>
      </c>
      <c r="K35" s="73">
        <v>72</v>
      </c>
      <c r="L35" s="5">
        <v>18</v>
      </c>
      <c r="M35" s="5">
        <v>18</v>
      </c>
      <c r="N35" s="5">
        <v>36</v>
      </c>
    </row>
    <row r="36" spans="1:14" ht="38.25">
      <c r="A36" s="17" t="s">
        <v>100</v>
      </c>
      <c r="B36" s="34" t="s">
        <v>101</v>
      </c>
      <c r="C36" s="35">
        <v>513.1</v>
      </c>
      <c r="D36" s="5">
        <v>1008</v>
      </c>
      <c r="E36" s="5">
        <v>2110</v>
      </c>
      <c r="F36" s="61">
        <v>2030</v>
      </c>
      <c r="G36" s="19">
        <v>1.9</v>
      </c>
      <c r="H36" s="19">
        <v>4.1</v>
      </c>
      <c r="I36" s="19">
        <v>3.9</v>
      </c>
      <c r="J36" s="5">
        <v>7</v>
      </c>
      <c r="K36" s="73">
        <v>142</v>
      </c>
      <c r="L36" s="5">
        <v>25</v>
      </c>
      <c r="M36" s="5">
        <v>75</v>
      </c>
      <c r="N36" s="5">
        <v>42</v>
      </c>
    </row>
    <row r="37" spans="1:14" ht="12.75">
      <c r="A37" s="17" t="s">
        <v>102</v>
      </c>
      <c r="B37" s="34" t="s">
        <v>252</v>
      </c>
      <c r="C37" s="35">
        <v>120.7</v>
      </c>
      <c r="D37" s="5">
        <v>363</v>
      </c>
      <c r="E37" s="5">
        <v>328</v>
      </c>
      <c r="F37" s="61">
        <v>322</v>
      </c>
      <c r="G37" s="19">
        <v>3</v>
      </c>
      <c r="H37" s="19">
        <v>2.7</v>
      </c>
      <c r="I37" s="19">
        <v>2.6</v>
      </c>
      <c r="J37" s="5">
        <v>7</v>
      </c>
      <c r="K37" s="77">
        <v>22</v>
      </c>
      <c r="L37" s="80">
        <v>5</v>
      </c>
      <c r="M37" s="80">
        <v>17</v>
      </c>
      <c r="N37" s="80">
        <v>0</v>
      </c>
    </row>
    <row r="38" spans="1:14" ht="12.75">
      <c r="A38" s="55">
        <v>5.4</v>
      </c>
      <c r="B38" s="55" t="s">
        <v>316</v>
      </c>
      <c r="C38" s="56">
        <v>152.6</v>
      </c>
      <c r="D38" s="56">
        <v>458</v>
      </c>
      <c r="E38" s="56">
        <v>673</v>
      </c>
      <c r="F38" s="63">
        <v>218</v>
      </c>
      <c r="G38" s="56">
        <v>3.23</v>
      </c>
      <c r="H38" s="56">
        <v>4.21</v>
      </c>
      <c r="I38" s="56">
        <v>1.4</v>
      </c>
      <c r="J38" s="5">
        <v>5</v>
      </c>
      <c r="K38" s="73">
        <v>10</v>
      </c>
      <c r="L38" s="5">
        <v>1</v>
      </c>
      <c r="M38" s="5">
        <v>5</v>
      </c>
      <c r="N38" s="5">
        <v>4</v>
      </c>
    </row>
    <row r="39" spans="1:16" s="16" customFormat="1" ht="12.75">
      <c r="A39" s="17" t="s">
        <v>103</v>
      </c>
      <c r="B39" s="18" t="s">
        <v>4</v>
      </c>
      <c r="C39" s="5">
        <v>376.8</v>
      </c>
      <c r="D39" s="5">
        <v>129</v>
      </c>
      <c r="E39" s="5">
        <v>139</v>
      </c>
      <c r="F39" s="61">
        <v>128</v>
      </c>
      <c r="G39" s="5">
        <v>0.3</v>
      </c>
      <c r="H39" s="5">
        <v>0.3</v>
      </c>
      <c r="I39" s="5">
        <v>0.3</v>
      </c>
      <c r="J39" s="5">
        <v>3</v>
      </c>
      <c r="K39" s="73">
        <v>3</v>
      </c>
      <c r="L39" s="5">
        <v>0</v>
      </c>
      <c r="M39" s="5">
        <v>2</v>
      </c>
      <c r="N39" s="5">
        <v>1</v>
      </c>
      <c r="P39" s="2"/>
    </row>
    <row r="40" spans="1:14" ht="12.75">
      <c r="A40" s="17" t="s">
        <v>104</v>
      </c>
      <c r="B40" s="18" t="s">
        <v>4</v>
      </c>
      <c r="C40" s="5">
        <v>194.4</v>
      </c>
      <c r="D40" s="5">
        <v>531</v>
      </c>
      <c r="E40" s="5">
        <v>619</v>
      </c>
      <c r="F40" s="61">
        <v>732</v>
      </c>
      <c r="G40" s="19">
        <v>2.7</v>
      </c>
      <c r="H40" s="19">
        <v>3.2</v>
      </c>
      <c r="I40" s="19">
        <v>3.7</v>
      </c>
      <c r="J40" s="5">
        <v>7</v>
      </c>
      <c r="K40" s="73">
        <v>51</v>
      </c>
      <c r="L40" s="5">
        <v>12</v>
      </c>
      <c r="M40" s="5">
        <v>14</v>
      </c>
      <c r="N40" s="5">
        <v>25</v>
      </c>
    </row>
    <row r="41" spans="1:14" ht="38.25">
      <c r="A41" s="17" t="s">
        <v>229</v>
      </c>
      <c r="B41" s="11" t="s">
        <v>251</v>
      </c>
      <c r="C41" s="43">
        <v>42.02</v>
      </c>
      <c r="D41" s="5">
        <v>452</v>
      </c>
      <c r="E41" s="5">
        <v>314</v>
      </c>
      <c r="F41" s="61">
        <v>533</v>
      </c>
      <c r="G41" s="19">
        <v>5.6</v>
      </c>
      <c r="H41" s="19">
        <v>3.9</v>
      </c>
      <c r="I41" s="19">
        <v>12.6</v>
      </c>
      <c r="J41" s="5">
        <v>11</v>
      </c>
      <c r="K41" s="43">
        <v>54</v>
      </c>
      <c r="L41" s="43">
        <v>7</v>
      </c>
      <c r="M41" s="43">
        <v>22</v>
      </c>
      <c r="N41" s="43">
        <v>25</v>
      </c>
    </row>
    <row r="42" spans="1:14" ht="12.75">
      <c r="A42" s="17" t="s">
        <v>105</v>
      </c>
      <c r="B42" s="18" t="s">
        <v>9</v>
      </c>
      <c r="C42" s="5">
        <v>1037.9</v>
      </c>
      <c r="D42" s="5">
        <v>0</v>
      </c>
      <c r="E42" s="5">
        <v>0</v>
      </c>
      <c r="F42" s="61">
        <v>0</v>
      </c>
      <c r="G42" s="5">
        <v>0.01</v>
      </c>
      <c r="H42" s="49">
        <v>0.1</v>
      </c>
      <c r="I42" s="49">
        <v>0</v>
      </c>
      <c r="J42" s="5">
        <v>0</v>
      </c>
      <c r="K42" s="73">
        <v>0</v>
      </c>
      <c r="L42" s="5">
        <v>0</v>
      </c>
      <c r="M42" s="5">
        <v>0</v>
      </c>
      <c r="N42" s="5">
        <v>0</v>
      </c>
    </row>
    <row r="43" spans="1:14" ht="12.75">
      <c r="A43" s="17" t="s">
        <v>106</v>
      </c>
      <c r="B43" s="18" t="s">
        <v>16</v>
      </c>
      <c r="C43" s="5">
        <v>759.3</v>
      </c>
      <c r="D43" s="5">
        <v>0</v>
      </c>
      <c r="E43" s="5">
        <v>0</v>
      </c>
      <c r="F43" s="61">
        <v>0</v>
      </c>
      <c r="G43" s="5">
        <v>0</v>
      </c>
      <c r="H43" s="49">
        <v>0</v>
      </c>
      <c r="I43" s="49">
        <v>0</v>
      </c>
      <c r="J43" s="5">
        <v>0</v>
      </c>
      <c r="K43" s="73">
        <v>0</v>
      </c>
      <c r="L43" s="5">
        <v>0</v>
      </c>
      <c r="M43" s="5">
        <v>0</v>
      </c>
      <c r="N43" s="5">
        <v>0</v>
      </c>
    </row>
    <row r="44" spans="1:14" ht="12.75">
      <c r="A44" s="17" t="s">
        <v>107</v>
      </c>
      <c r="B44" s="18"/>
      <c r="C44" s="5">
        <v>683.8</v>
      </c>
      <c r="D44" s="5">
        <v>0</v>
      </c>
      <c r="E44" s="5">
        <v>0</v>
      </c>
      <c r="F44" s="61">
        <v>0</v>
      </c>
      <c r="G44" s="19">
        <v>0.1</v>
      </c>
      <c r="H44" s="49">
        <v>0</v>
      </c>
      <c r="I44" s="49">
        <v>0</v>
      </c>
      <c r="J44" s="5">
        <v>0</v>
      </c>
      <c r="K44" s="73">
        <v>0</v>
      </c>
      <c r="L44" s="5">
        <v>0</v>
      </c>
      <c r="M44" s="31">
        <v>0</v>
      </c>
      <c r="N44" s="5">
        <v>0</v>
      </c>
    </row>
    <row r="45" spans="1:14" ht="25.5">
      <c r="A45" s="17" t="s">
        <v>108</v>
      </c>
      <c r="B45" s="18" t="s">
        <v>109</v>
      </c>
      <c r="C45" s="5">
        <v>1290</v>
      </c>
      <c r="D45" s="5">
        <v>0</v>
      </c>
      <c r="E45" s="5">
        <v>0</v>
      </c>
      <c r="F45" s="61">
        <v>0</v>
      </c>
      <c r="G45" s="19">
        <v>0.1</v>
      </c>
      <c r="H45" s="49">
        <v>0</v>
      </c>
      <c r="I45" s="49">
        <v>0</v>
      </c>
      <c r="J45" s="5">
        <v>0</v>
      </c>
      <c r="K45" s="73">
        <v>0</v>
      </c>
      <c r="L45" s="5">
        <v>0</v>
      </c>
      <c r="M45" s="5">
        <v>0</v>
      </c>
      <c r="N45" s="5">
        <v>0</v>
      </c>
    </row>
    <row r="46" spans="1:14" ht="12.75">
      <c r="A46" s="17" t="s">
        <v>110</v>
      </c>
      <c r="B46" s="18" t="s">
        <v>9</v>
      </c>
      <c r="C46" s="35">
        <v>320.5</v>
      </c>
      <c r="D46" s="5">
        <v>2687</v>
      </c>
      <c r="E46" s="5">
        <v>1524</v>
      </c>
      <c r="F46" s="61">
        <v>1675</v>
      </c>
      <c r="G46" s="5">
        <v>8.1</v>
      </c>
      <c r="H46" s="5">
        <v>4.7</v>
      </c>
      <c r="I46" s="5">
        <v>5.2</v>
      </c>
      <c r="J46" s="5">
        <v>8</v>
      </c>
      <c r="K46" s="73">
        <v>132</v>
      </c>
      <c r="L46" s="43">
        <v>33</v>
      </c>
      <c r="M46" s="43">
        <v>32</v>
      </c>
      <c r="N46" s="43">
        <v>67</v>
      </c>
    </row>
    <row r="47" spans="1:14" ht="19.5" customHeight="1">
      <c r="A47" s="17" t="s">
        <v>81</v>
      </c>
      <c r="B47" s="82" t="s">
        <v>273</v>
      </c>
      <c r="C47" s="83"/>
      <c r="D47" s="83"/>
      <c r="E47" s="83"/>
      <c r="F47" s="83"/>
      <c r="G47" s="83"/>
      <c r="H47" s="83"/>
      <c r="I47" s="83"/>
      <c r="J47" s="84"/>
      <c r="K47" s="73">
        <v>2</v>
      </c>
      <c r="L47" s="43"/>
      <c r="M47" s="43">
        <v>2</v>
      </c>
      <c r="N47" s="43"/>
    </row>
    <row r="48" spans="1:14" ht="38.25">
      <c r="A48" s="17" t="s">
        <v>111</v>
      </c>
      <c r="B48" s="18" t="s">
        <v>112</v>
      </c>
      <c r="C48" s="5">
        <v>278</v>
      </c>
      <c r="D48" s="5">
        <v>1388</v>
      </c>
      <c r="E48" s="5">
        <v>1559</v>
      </c>
      <c r="F48" s="61">
        <v>1585</v>
      </c>
      <c r="G48" s="19">
        <v>4.9</v>
      </c>
      <c r="H48" s="19">
        <v>5.6</v>
      </c>
      <c r="I48" s="19">
        <v>5.7</v>
      </c>
      <c r="J48" s="5">
        <v>8</v>
      </c>
      <c r="K48" s="73">
        <v>126</v>
      </c>
      <c r="L48" s="5">
        <v>19</v>
      </c>
      <c r="M48" s="5">
        <v>57</v>
      </c>
      <c r="N48" s="5">
        <v>50</v>
      </c>
    </row>
    <row r="49" spans="1:14" ht="38.25">
      <c r="A49" s="17" t="s">
        <v>113</v>
      </c>
      <c r="B49" s="18" t="s">
        <v>286</v>
      </c>
      <c r="C49" s="5">
        <v>16</v>
      </c>
      <c r="D49" s="5">
        <v>99</v>
      </c>
      <c r="E49" s="5">
        <v>72</v>
      </c>
      <c r="F49" s="61">
        <v>99</v>
      </c>
      <c r="G49" s="19">
        <v>6.2</v>
      </c>
      <c r="H49" s="19">
        <v>4.5</v>
      </c>
      <c r="I49" s="19">
        <v>6.1</v>
      </c>
      <c r="J49" s="5">
        <v>10</v>
      </c>
      <c r="K49" s="73">
        <v>9</v>
      </c>
      <c r="L49" s="5">
        <v>2</v>
      </c>
      <c r="M49" s="5">
        <v>3</v>
      </c>
      <c r="N49" s="5">
        <v>4</v>
      </c>
    </row>
    <row r="50" spans="1:14" ht="38.25">
      <c r="A50" s="17" t="s">
        <v>114</v>
      </c>
      <c r="B50" s="18" t="s">
        <v>18</v>
      </c>
      <c r="C50" s="5">
        <v>25.4</v>
      </c>
      <c r="D50" s="5">
        <v>299</v>
      </c>
      <c r="E50" s="5">
        <v>308</v>
      </c>
      <c r="F50" s="61">
        <v>276</v>
      </c>
      <c r="G50" s="19">
        <v>11.7</v>
      </c>
      <c r="H50" s="19">
        <v>12.1</v>
      </c>
      <c r="I50" s="19">
        <v>10.8</v>
      </c>
      <c r="J50" s="5">
        <v>15</v>
      </c>
      <c r="K50" s="73">
        <v>39</v>
      </c>
      <c r="L50" s="5">
        <v>9</v>
      </c>
      <c r="M50" s="5">
        <v>17</v>
      </c>
      <c r="N50" s="5">
        <v>13</v>
      </c>
    </row>
    <row r="51" spans="1:14" ht="32.25" customHeight="1">
      <c r="A51" s="17" t="s">
        <v>115</v>
      </c>
      <c r="B51" s="18" t="s">
        <v>19</v>
      </c>
      <c r="C51" s="5">
        <v>58</v>
      </c>
      <c r="D51" s="5">
        <v>196</v>
      </c>
      <c r="E51" s="5">
        <v>301</v>
      </c>
      <c r="F51" s="61">
        <v>277</v>
      </c>
      <c r="G51" s="19">
        <v>3.4</v>
      </c>
      <c r="H51" s="19">
        <v>5.1</v>
      </c>
      <c r="I51" s="19">
        <v>4.7</v>
      </c>
      <c r="J51" s="5">
        <v>8</v>
      </c>
      <c r="K51" s="74">
        <v>22</v>
      </c>
      <c r="L51" s="68">
        <v>5</v>
      </c>
      <c r="M51" s="68">
        <v>6</v>
      </c>
      <c r="N51" s="68">
        <v>11</v>
      </c>
    </row>
    <row r="52" spans="1:14" ht="12.75">
      <c r="A52" s="17" t="s">
        <v>116</v>
      </c>
      <c r="B52" s="18" t="s">
        <v>20</v>
      </c>
      <c r="C52" s="5">
        <v>8.73</v>
      </c>
      <c r="D52" s="5">
        <v>50</v>
      </c>
      <c r="E52" s="5">
        <v>83</v>
      </c>
      <c r="F52" s="61">
        <v>170</v>
      </c>
      <c r="G52" s="19">
        <v>11.6</v>
      </c>
      <c r="H52" s="19">
        <v>19.3</v>
      </c>
      <c r="I52" s="19">
        <v>19.4</v>
      </c>
      <c r="J52" s="5">
        <v>18</v>
      </c>
      <c r="K52" s="52">
        <v>30</v>
      </c>
      <c r="L52" s="52">
        <v>6</v>
      </c>
      <c r="M52" s="52">
        <v>9</v>
      </c>
      <c r="N52" s="52">
        <v>15</v>
      </c>
    </row>
    <row r="53" spans="1:16" s="16" customFormat="1" ht="12.75">
      <c r="A53" s="17" t="s">
        <v>117</v>
      </c>
      <c r="B53" s="18" t="s">
        <v>21</v>
      </c>
      <c r="C53" s="5">
        <v>11.26</v>
      </c>
      <c r="D53" s="5">
        <v>115</v>
      </c>
      <c r="E53" s="5">
        <v>113</v>
      </c>
      <c r="F53" s="61">
        <v>96</v>
      </c>
      <c r="G53" s="19">
        <v>11.5</v>
      </c>
      <c r="H53" s="19">
        <v>11.3</v>
      </c>
      <c r="I53" s="19">
        <v>8.4</v>
      </c>
      <c r="J53" s="5">
        <v>12</v>
      </c>
      <c r="K53" s="73">
        <v>11</v>
      </c>
      <c r="L53" s="5">
        <v>2</v>
      </c>
      <c r="M53" s="5">
        <v>4</v>
      </c>
      <c r="N53" s="5">
        <v>5</v>
      </c>
      <c r="P53" s="2"/>
    </row>
    <row r="54" spans="1:16" s="16" customFormat="1" ht="12.75">
      <c r="A54" s="17" t="s">
        <v>285</v>
      </c>
      <c r="B54" s="18" t="s">
        <v>287</v>
      </c>
      <c r="C54" s="5">
        <v>16.3</v>
      </c>
      <c r="D54" s="5">
        <v>0</v>
      </c>
      <c r="E54" s="5">
        <v>112</v>
      </c>
      <c r="F54" s="61">
        <v>109</v>
      </c>
      <c r="G54" s="19">
        <v>0</v>
      </c>
      <c r="H54" s="19">
        <v>6.8</v>
      </c>
      <c r="I54" s="19">
        <v>6.6</v>
      </c>
      <c r="J54" s="5">
        <v>10</v>
      </c>
      <c r="K54" s="73">
        <v>10</v>
      </c>
      <c r="L54" s="5">
        <v>2</v>
      </c>
      <c r="M54" s="5">
        <v>3</v>
      </c>
      <c r="N54" s="5">
        <v>5</v>
      </c>
      <c r="P54" s="2"/>
    </row>
    <row r="55" spans="1:16" s="16" customFormat="1" ht="12.75">
      <c r="A55" s="17" t="s">
        <v>118</v>
      </c>
      <c r="B55" s="18" t="s">
        <v>23</v>
      </c>
      <c r="C55" s="5">
        <v>54.9</v>
      </c>
      <c r="D55" s="5">
        <v>14</v>
      </c>
      <c r="E55" s="5">
        <v>1</v>
      </c>
      <c r="F55" s="61">
        <v>21</v>
      </c>
      <c r="G55" s="51">
        <v>0.02</v>
      </c>
      <c r="H55" s="51">
        <v>0.01</v>
      </c>
      <c r="I55" s="51">
        <v>0.3</v>
      </c>
      <c r="J55" s="5">
        <v>3</v>
      </c>
      <c r="K55" s="73">
        <v>0</v>
      </c>
      <c r="L55" s="5">
        <v>0</v>
      </c>
      <c r="M55" s="5">
        <v>0</v>
      </c>
      <c r="N55" s="5">
        <v>0</v>
      </c>
      <c r="P55" s="2"/>
    </row>
    <row r="56" spans="1:16" s="16" customFormat="1" ht="38.25">
      <c r="A56" s="17" t="s">
        <v>288</v>
      </c>
      <c r="B56" s="18" t="s">
        <v>290</v>
      </c>
      <c r="C56" s="5">
        <v>119.9</v>
      </c>
      <c r="D56" s="5">
        <v>0</v>
      </c>
      <c r="E56" s="5">
        <v>50</v>
      </c>
      <c r="F56" s="61">
        <v>36</v>
      </c>
      <c r="G56" s="5">
        <v>0</v>
      </c>
      <c r="H56" s="5">
        <v>0.4</v>
      </c>
      <c r="I56" s="5">
        <v>0.3</v>
      </c>
      <c r="J56" s="5">
        <v>3</v>
      </c>
      <c r="K56" s="74">
        <v>1</v>
      </c>
      <c r="L56" s="68">
        <v>0</v>
      </c>
      <c r="M56" s="68">
        <v>1</v>
      </c>
      <c r="N56" s="68">
        <v>0</v>
      </c>
      <c r="P56" s="2"/>
    </row>
    <row r="57" spans="1:16" s="16" customFormat="1" ht="12.75">
      <c r="A57" s="17" t="s">
        <v>289</v>
      </c>
      <c r="B57" s="18" t="s">
        <v>291</v>
      </c>
      <c r="C57" s="5">
        <v>278</v>
      </c>
      <c r="D57" s="5">
        <v>0</v>
      </c>
      <c r="E57" s="5">
        <v>265</v>
      </c>
      <c r="F57" s="61">
        <v>193</v>
      </c>
      <c r="G57" s="5">
        <v>0</v>
      </c>
      <c r="H57" s="5">
        <v>0.9</v>
      </c>
      <c r="I57" s="5">
        <v>0.69</v>
      </c>
      <c r="J57" s="5">
        <v>3</v>
      </c>
      <c r="K57" s="73">
        <v>5</v>
      </c>
      <c r="L57" s="5">
        <v>0</v>
      </c>
      <c r="M57" s="5">
        <v>5</v>
      </c>
      <c r="N57" s="5">
        <v>0</v>
      </c>
      <c r="P57" s="2"/>
    </row>
    <row r="58" spans="1:14" ht="12.75">
      <c r="A58" s="20" t="s">
        <v>124</v>
      </c>
      <c r="B58" s="11" t="s">
        <v>9</v>
      </c>
      <c r="C58" s="5">
        <v>303.8</v>
      </c>
      <c r="D58" s="5">
        <v>350</v>
      </c>
      <c r="E58" s="5">
        <v>474</v>
      </c>
      <c r="F58" s="61">
        <v>396</v>
      </c>
      <c r="G58" s="19">
        <v>1.1</v>
      </c>
      <c r="H58" s="19">
        <v>1.5</v>
      </c>
      <c r="I58" s="19">
        <v>1.3</v>
      </c>
      <c r="J58" s="5">
        <v>5</v>
      </c>
      <c r="K58" s="73">
        <v>19</v>
      </c>
      <c r="L58" s="5">
        <v>4</v>
      </c>
      <c r="M58" s="5">
        <v>6</v>
      </c>
      <c r="N58" s="5">
        <v>9</v>
      </c>
    </row>
    <row r="59" spans="1:14" ht="12.75">
      <c r="A59" s="17" t="s">
        <v>119</v>
      </c>
      <c r="B59" s="18" t="s">
        <v>25</v>
      </c>
      <c r="C59" s="5">
        <v>449.2</v>
      </c>
      <c r="D59" s="5">
        <v>635</v>
      </c>
      <c r="E59" s="5">
        <v>984</v>
      </c>
      <c r="F59" s="61">
        <v>1025</v>
      </c>
      <c r="G59" s="19">
        <v>1.4</v>
      </c>
      <c r="H59" s="19">
        <v>2.2</v>
      </c>
      <c r="I59" s="19">
        <v>2.2</v>
      </c>
      <c r="J59" s="5">
        <v>7</v>
      </c>
      <c r="K59" s="73">
        <v>51</v>
      </c>
      <c r="L59" s="5">
        <v>12</v>
      </c>
      <c r="M59" s="5">
        <v>20</v>
      </c>
      <c r="N59" s="5">
        <v>19</v>
      </c>
    </row>
    <row r="60" spans="1:14" ht="25.5">
      <c r="A60" s="17" t="s">
        <v>120</v>
      </c>
      <c r="B60" s="18" t="s">
        <v>26</v>
      </c>
      <c r="C60" s="5">
        <v>351.9</v>
      </c>
      <c r="D60" s="5">
        <v>706</v>
      </c>
      <c r="E60" s="5">
        <v>694</v>
      </c>
      <c r="F60" s="61">
        <v>1098</v>
      </c>
      <c r="G60" s="19">
        <v>2</v>
      </c>
      <c r="H60" s="19">
        <v>1.9</v>
      </c>
      <c r="I60" s="19">
        <v>3.1</v>
      </c>
      <c r="J60" s="5">
        <v>5</v>
      </c>
      <c r="K60" s="73">
        <v>54</v>
      </c>
      <c r="L60" s="5">
        <v>13</v>
      </c>
      <c r="M60" s="5">
        <v>29</v>
      </c>
      <c r="N60" s="5">
        <v>12</v>
      </c>
    </row>
    <row r="61" spans="1:14" ht="12.75">
      <c r="A61" s="17" t="s">
        <v>121</v>
      </c>
      <c r="B61" s="18" t="s">
        <v>27</v>
      </c>
      <c r="C61" s="5">
        <v>42.9</v>
      </c>
      <c r="D61" s="5">
        <v>50</v>
      </c>
      <c r="E61" s="5">
        <v>50</v>
      </c>
      <c r="F61" s="61">
        <v>74</v>
      </c>
      <c r="G61" s="19">
        <v>1.1</v>
      </c>
      <c r="H61" s="19">
        <v>1.2</v>
      </c>
      <c r="I61" s="19">
        <v>1.7</v>
      </c>
      <c r="J61" s="5">
        <v>5</v>
      </c>
      <c r="K61" s="73">
        <v>3</v>
      </c>
      <c r="L61" s="5">
        <v>0</v>
      </c>
      <c r="M61" s="5">
        <v>3</v>
      </c>
      <c r="N61" s="5">
        <v>0</v>
      </c>
    </row>
    <row r="62" spans="1:14" ht="12.75">
      <c r="A62" s="17" t="s">
        <v>122</v>
      </c>
      <c r="B62" s="18" t="s">
        <v>28</v>
      </c>
      <c r="C62" s="5">
        <v>22.8</v>
      </c>
      <c r="D62" s="15">
        <v>20</v>
      </c>
      <c r="E62" s="15">
        <v>4</v>
      </c>
      <c r="F62" s="61">
        <v>8</v>
      </c>
      <c r="G62" s="19">
        <v>0</v>
      </c>
      <c r="H62" s="19">
        <v>0.2</v>
      </c>
      <c r="I62" s="19">
        <v>0.35</v>
      </c>
      <c r="J62" s="5">
        <v>3</v>
      </c>
      <c r="K62" s="73">
        <v>0</v>
      </c>
      <c r="L62" s="5">
        <v>0</v>
      </c>
      <c r="M62" s="5">
        <v>0</v>
      </c>
      <c r="N62" s="5">
        <v>0</v>
      </c>
    </row>
    <row r="63" spans="1:14" ht="12.75">
      <c r="A63" s="17" t="s">
        <v>123</v>
      </c>
      <c r="B63" s="18" t="s">
        <v>292</v>
      </c>
      <c r="C63" s="5">
        <v>856.9</v>
      </c>
      <c r="D63" s="5">
        <v>1176</v>
      </c>
      <c r="E63" s="5">
        <v>1370</v>
      </c>
      <c r="F63" s="61">
        <v>1457</v>
      </c>
      <c r="G63" s="19">
        <v>1.3</v>
      </c>
      <c r="H63" s="19">
        <v>1.6</v>
      </c>
      <c r="I63" s="19">
        <v>1.7</v>
      </c>
      <c r="J63" s="5">
        <v>5</v>
      </c>
      <c r="K63" s="73">
        <v>72</v>
      </c>
      <c r="L63" s="5">
        <v>18</v>
      </c>
      <c r="M63" s="5">
        <v>18</v>
      </c>
      <c r="N63" s="5">
        <v>36</v>
      </c>
    </row>
    <row r="64" spans="1:14" ht="12.75">
      <c r="A64" s="20" t="s">
        <v>125</v>
      </c>
      <c r="B64" s="11" t="s">
        <v>9</v>
      </c>
      <c r="C64" s="35">
        <v>507.1</v>
      </c>
      <c r="D64" s="5">
        <v>2197</v>
      </c>
      <c r="E64" s="5">
        <v>1327</v>
      </c>
      <c r="F64" s="61">
        <v>1336</v>
      </c>
      <c r="G64" s="19">
        <v>4.3</v>
      </c>
      <c r="H64" s="19">
        <v>2.6</v>
      </c>
      <c r="I64" s="19">
        <v>2.6</v>
      </c>
      <c r="J64" s="5">
        <v>7</v>
      </c>
      <c r="K64" s="73">
        <v>93</v>
      </c>
      <c r="L64" s="5">
        <v>23</v>
      </c>
      <c r="M64" s="5">
        <v>24</v>
      </c>
      <c r="N64" s="5">
        <v>46</v>
      </c>
    </row>
    <row r="65" spans="1:14" ht="25.5">
      <c r="A65" s="20" t="s">
        <v>126</v>
      </c>
      <c r="B65" s="36" t="s">
        <v>29</v>
      </c>
      <c r="C65" s="5">
        <v>396.8</v>
      </c>
      <c r="D65" s="5">
        <v>1295</v>
      </c>
      <c r="E65" s="5">
        <v>1441</v>
      </c>
      <c r="F65" s="61">
        <v>1457</v>
      </c>
      <c r="G65" s="19">
        <v>3.2</v>
      </c>
      <c r="H65" s="19">
        <v>3.6</v>
      </c>
      <c r="I65" s="19">
        <v>3.6</v>
      </c>
      <c r="J65" s="5">
        <v>7</v>
      </c>
      <c r="K65" s="73">
        <v>101</v>
      </c>
      <c r="L65" s="5">
        <v>25</v>
      </c>
      <c r="M65" s="5">
        <v>26</v>
      </c>
      <c r="N65" s="5">
        <v>50</v>
      </c>
    </row>
    <row r="66" spans="1:14" ht="12.75">
      <c r="A66" s="20" t="s">
        <v>231</v>
      </c>
      <c r="B66" s="36" t="s">
        <v>230</v>
      </c>
      <c r="C66" s="5">
        <v>143.5</v>
      </c>
      <c r="D66" s="5">
        <v>195</v>
      </c>
      <c r="E66" s="5">
        <v>206</v>
      </c>
      <c r="F66" s="61">
        <v>182</v>
      </c>
      <c r="G66" s="19">
        <v>1.36</v>
      </c>
      <c r="H66" s="19">
        <v>1.4</v>
      </c>
      <c r="I66" s="19">
        <v>1.2</v>
      </c>
      <c r="J66" s="5">
        <v>5</v>
      </c>
      <c r="K66" s="73">
        <v>9</v>
      </c>
      <c r="L66" s="5">
        <v>2</v>
      </c>
      <c r="M66" s="5">
        <v>6</v>
      </c>
      <c r="N66" s="5">
        <v>1</v>
      </c>
    </row>
    <row r="67" spans="1:14" ht="12.75">
      <c r="A67" s="20" t="s">
        <v>233</v>
      </c>
      <c r="B67" s="36" t="s">
        <v>232</v>
      </c>
      <c r="C67" s="5">
        <v>29.9</v>
      </c>
      <c r="D67" s="5">
        <v>84</v>
      </c>
      <c r="E67" s="5">
        <v>102</v>
      </c>
      <c r="F67" s="61">
        <v>99</v>
      </c>
      <c r="G67" s="19">
        <v>2.8</v>
      </c>
      <c r="H67" s="19">
        <v>3.4</v>
      </c>
      <c r="I67" s="19">
        <v>3.3</v>
      </c>
      <c r="J67" s="5">
        <v>7</v>
      </c>
      <c r="K67" s="73">
        <v>6</v>
      </c>
      <c r="L67" s="5">
        <v>1</v>
      </c>
      <c r="M67" s="5">
        <v>4</v>
      </c>
      <c r="N67" s="5">
        <v>1</v>
      </c>
    </row>
    <row r="68" spans="1:14" ht="15">
      <c r="A68" s="20" t="s">
        <v>253</v>
      </c>
      <c r="B68" s="37" t="s">
        <v>272</v>
      </c>
      <c r="C68" s="38">
        <v>21.24</v>
      </c>
      <c r="D68" s="5">
        <v>176</v>
      </c>
      <c r="E68" s="5">
        <v>178</v>
      </c>
      <c r="F68" s="61">
        <v>96</v>
      </c>
      <c r="G68" s="19">
        <v>8.3</v>
      </c>
      <c r="H68" s="19">
        <v>8.4</v>
      </c>
      <c r="I68" s="19">
        <v>4.5</v>
      </c>
      <c r="J68" s="5">
        <v>8</v>
      </c>
      <c r="K68" s="73">
        <v>7</v>
      </c>
      <c r="L68" s="5">
        <v>1</v>
      </c>
      <c r="M68" s="5">
        <v>3</v>
      </c>
      <c r="N68" s="5">
        <v>3</v>
      </c>
    </row>
    <row r="69" spans="1:14" ht="15">
      <c r="A69" s="20" t="s">
        <v>254</v>
      </c>
      <c r="B69" s="37" t="s">
        <v>256</v>
      </c>
      <c r="C69" s="39">
        <v>95.6</v>
      </c>
      <c r="D69" s="5">
        <v>311</v>
      </c>
      <c r="E69" s="5">
        <v>288</v>
      </c>
      <c r="F69" s="61">
        <v>243</v>
      </c>
      <c r="G69" s="19">
        <v>3.2</v>
      </c>
      <c r="H69" s="19">
        <v>3</v>
      </c>
      <c r="I69" s="19">
        <v>2.5</v>
      </c>
      <c r="J69" s="5">
        <v>7</v>
      </c>
      <c r="K69" s="74">
        <v>17</v>
      </c>
      <c r="L69" s="68">
        <v>4</v>
      </c>
      <c r="M69" s="68">
        <v>5</v>
      </c>
      <c r="N69" s="68">
        <v>8</v>
      </c>
    </row>
    <row r="70" spans="1:14" ht="15">
      <c r="A70" s="20" t="s">
        <v>255</v>
      </c>
      <c r="B70" s="37" t="s">
        <v>257</v>
      </c>
      <c r="C70" s="39">
        <v>140.6</v>
      </c>
      <c r="D70" s="5">
        <v>104</v>
      </c>
      <c r="E70" s="5">
        <v>145</v>
      </c>
      <c r="F70" s="61">
        <v>178</v>
      </c>
      <c r="G70" s="19">
        <v>0.7</v>
      </c>
      <c r="H70" s="51">
        <v>1.03</v>
      </c>
      <c r="I70" s="51">
        <v>1.2</v>
      </c>
      <c r="J70" s="5">
        <v>5</v>
      </c>
      <c r="K70" s="73">
        <v>8</v>
      </c>
      <c r="L70" s="5">
        <v>1</v>
      </c>
      <c r="M70" s="5">
        <v>6</v>
      </c>
      <c r="N70" s="5">
        <v>1</v>
      </c>
    </row>
    <row r="71" spans="1:14" ht="12.75">
      <c r="A71" s="17" t="s">
        <v>127</v>
      </c>
      <c r="B71" s="18" t="s">
        <v>9</v>
      </c>
      <c r="C71" s="5">
        <v>1388.8</v>
      </c>
      <c r="D71" s="15">
        <v>3042</v>
      </c>
      <c r="E71" s="43">
        <v>3303</v>
      </c>
      <c r="F71" s="61">
        <v>4712</v>
      </c>
      <c r="G71" s="19">
        <v>1.6</v>
      </c>
      <c r="H71" s="19">
        <v>2.4</v>
      </c>
      <c r="I71" s="19">
        <v>3.3</v>
      </c>
      <c r="J71" s="5">
        <v>7</v>
      </c>
      <c r="K71" s="73">
        <v>329</v>
      </c>
      <c r="L71" s="5">
        <v>82</v>
      </c>
      <c r="M71" s="5">
        <v>83</v>
      </c>
      <c r="N71" s="5">
        <v>164</v>
      </c>
    </row>
    <row r="72" spans="1:14" ht="25.5">
      <c r="A72" s="17" t="s">
        <v>128</v>
      </c>
      <c r="B72" s="18" t="s">
        <v>31</v>
      </c>
      <c r="C72" s="5">
        <v>400</v>
      </c>
      <c r="D72" s="5">
        <v>972</v>
      </c>
      <c r="E72" s="5">
        <v>866</v>
      </c>
      <c r="F72" s="61">
        <v>1007</v>
      </c>
      <c r="G72" s="19">
        <v>2.4</v>
      </c>
      <c r="H72" s="19">
        <v>2.2</v>
      </c>
      <c r="I72" s="19">
        <v>2.5</v>
      </c>
      <c r="J72" s="5">
        <v>7</v>
      </c>
      <c r="K72" s="73">
        <v>70</v>
      </c>
      <c r="L72" s="5">
        <v>17</v>
      </c>
      <c r="M72" s="5">
        <v>53</v>
      </c>
      <c r="N72" s="5">
        <v>0</v>
      </c>
    </row>
    <row r="73" spans="1:14" ht="12.75">
      <c r="A73" s="17" t="s">
        <v>293</v>
      </c>
      <c r="B73" s="18" t="s">
        <v>295</v>
      </c>
      <c r="C73" s="5">
        <v>17.4</v>
      </c>
      <c r="D73" s="5">
        <v>0</v>
      </c>
      <c r="E73" s="5">
        <v>139</v>
      </c>
      <c r="F73" s="61">
        <v>169</v>
      </c>
      <c r="G73" s="19">
        <v>0</v>
      </c>
      <c r="H73" s="19">
        <v>7.9</v>
      </c>
      <c r="I73" s="19">
        <v>9.7</v>
      </c>
      <c r="J73" s="5">
        <v>15</v>
      </c>
      <c r="K73" s="73">
        <v>11</v>
      </c>
      <c r="L73" s="5">
        <v>0</v>
      </c>
      <c r="M73" s="5">
        <v>6</v>
      </c>
      <c r="N73" s="5">
        <v>5</v>
      </c>
    </row>
    <row r="74" spans="1:14" ht="12.75">
      <c r="A74" s="17" t="s">
        <v>294</v>
      </c>
      <c r="B74" s="18" t="s">
        <v>296</v>
      </c>
      <c r="C74" s="5">
        <v>210.3</v>
      </c>
      <c r="D74" s="5">
        <v>0</v>
      </c>
      <c r="E74" s="5">
        <v>776</v>
      </c>
      <c r="F74" s="61">
        <v>789</v>
      </c>
      <c r="G74" s="19">
        <v>0</v>
      </c>
      <c r="H74" s="19">
        <v>3.7</v>
      </c>
      <c r="I74" s="19">
        <v>3.7</v>
      </c>
      <c r="J74" s="5">
        <v>7</v>
      </c>
      <c r="K74" s="73">
        <v>55</v>
      </c>
      <c r="L74" s="5">
        <v>5</v>
      </c>
      <c r="M74" s="5">
        <v>12</v>
      </c>
      <c r="N74" s="5">
        <v>8</v>
      </c>
    </row>
    <row r="75" spans="1:14" ht="12.75">
      <c r="A75" s="17" t="s">
        <v>129</v>
      </c>
      <c r="B75" s="18" t="s">
        <v>9</v>
      </c>
      <c r="C75" s="5">
        <v>283.6</v>
      </c>
      <c r="D75" s="5">
        <v>853</v>
      </c>
      <c r="E75" s="5">
        <v>853</v>
      </c>
      <c r="F75" s="61">
        <v>864</v>
      </c>
      <c r="G75" s="19">
        <v>3</v>
      </c>
      <c r="H75" s="19">
        <v>3</v>
      </c>
      <c r="I75" s="19">
        <v>3</v>
      </c>
      <c r="J75" s="5">
        <v>7</v>
      </c>
      <c r="K75" s="73">
        <v>60</v>
      </c>
      <c r="L75" s="5">
        <v>15</v>
      </c>
      <c r="M75" s="5">
        <v>15</v>
      </c>
      <c r="N75" s="5">
        <v>30</v>
      </c>
    </row>
    <row r="76" spans="1:14" ht="38.25">
      <c r="A76" s="17" t="s">
        <v>130</v>
      </c>
      <c r="B76" s="18" t="s">
        <v>131</v>
      </c>
      <c r="C76" s="5">
        <v>98.5</v>
      </c>
      <c r="D76" s="5">
        <v>386</v>
      </c>
      <c r="E76" s="5">
        <v>379</v>
      </c>
      <c r="F76" s="61">
        <v>433</v>
      </c>
      <c r="G76" s="19">
        <v>3.9</v>
      </c>
      <c r="H76" s="19">
        <v>3.8</v>
      </c>
      <c r="I76" s="19">
        <v>4.3</v>
      </c>
      <c r="J76" s="5">
        <v>8</v>
      </c>
      <c r="K76" s="73">
        <v>32</v>
      </c>
      <c r="L76" s="43">
        <v>5</v>
      </c>
      <c r="M76" s="5">
        <v>15</v>
      </c>
      <c r="N76" s="5">
        <v>12</v>
      </c>
    </row>
    <row r="77" spans="1:14" ht="38.25">
      <c r="A77" s="17" t="s">
        <v>132</v>
      </c>
      <c r="B77" s="18" t="s">
        <v>133</v>
      </c>
      <c r="C77" s="5">
        <v>152</v>
      </c>
      <c r="D77" s="5">
        <v>475</v>
      </c>
      <c r="E77" s="5">
        <v>655</v>
      </c>
      <c r="F77" s="61">
        <v>504</v>
      </c>
      <c r="G77" s="19">
        <v>3.1</v>
      </c>
      <c r="H77" s="19">
        <v>4.3</v>
      </c>
      <c r="I77" s="19">
        <v>3.3</v>
      </c>
      <c r="J77" s="5">
        <v>7</v>
      </c>
      <c r="K77" s="73">
        <v>35</v>
      </c>
      <c r="L77" s="5">
        <v>5</v>
      </c>
      <c r="M77" s="5">
        <v>15</v>
      </c>
      <c r="N77" s="5">
        <v>15</v>
      </c>
    </row>
    <row r="78" spans="1:14" ht="12.75">
      <c r="A78" s="17" t="s">
        <v>134</v>
      </c>
      <c r="B78" s="18" t="s">
        <v>135</v>
      </c>
      <c r="C78" s="5">
        <v>7.01</v>
      </c>
      <c r="D78" s="5">
        <v>45</v>
      </c>
      <c r="E78" s="5">
        <v>43</v>
      </c>
      <c r="F78" s="61">
        <v>58</v>
      </c>
      <c r="G78" s="19">
        <v>6.4</v>
      </c>
      <c r="H78" s="19">
        <v>6.1</v>
      </c>
      <c r="I78" s="19">
        <v>8.2</v>
      </c>
      <c r="J78" s="5">
        <v>12</v>
      </c>
      <c r="K78" s="73">
        <v>6</v>
      </c>
      <c r="L78" s="5">
        <v>1</v>
      </c>
      <c r="M78" s="5">
        <v>2</v>
      </c>
      <c r="N78" s="5">
        <v>3</v>
      </c>
    </row>
    <row r="79" spans="1:14" ht="12.75">
      <c r="A79" s="17" t="s">
        <v>136</v>
      </c>
      <c r="B79" s="18" t="s">
        <v>297</v>
      </c>
      <c r="C79" s="5">
        <v>8.4</v>
      </c>
      <c r="D79" s="5">
        <v>17</v>
      </c>
      <c r="E79" s="5">
        <v>49</v>
      </c>
      <c r="F79" s="61">
        <v>70</v>
      </c>
      <c r="G79" s="19">
        <v>0</v>
      </c>
      <c r="H79" s="19">
        <v>5.8</v>
      </c>
      <c r="I79" s="19">
        <v>8.3</v>
      </c>
      <c r="J79" s="5">
        <v>12</v>
      </c>
      <c r="K79" s="73">
        <v>8</v>
      </c>
      <c r="L79" s="5">
        <v>2</v>
      </c>
      <c r="M79" s="5">
        <v>2</v>
      </c>
      <c r="N79" s="5">
        <v>4</v>
      </c>
    </row>
    <row r="80" spans="1:14" ht="12.75">
      <c r="A80" s="17" t="s">
        <v>137</v>
      </c>
      <c r="B80" s="18" t="s">
        <v>9</v>
      </c>
      <c r="C80" s="5">
        <v>286.7</v>
      </c>
      <c r="D80" s="5">
        <v>786</v>
      </c>
      <c r="E80" s="5">
        <v>879</v>
      </c>
      <c r="F80" s="61">
        <v>223</v>
      </c>
      <c r="G80" s="19">
        <v>2.7</v>
      </c>
      <c r="H80" s="19">
        <v>3.1</v>
      </c>
      <c r="I80" s="19">
        <v>0.7</v>
      </c>
      <c r="J80" s="5">
        <v>3</v>
      </c>
      <c r="K80" s="73">
        <v>6</v>
      </c>
      <c r="L80" s="5">
        <v>1</v>
      </c>
      <c r="M80" s="5">
        <v>2</v>
      </c>
      <c r="N80" s="5">
        <v>3</v>
      </c>
    </row>
    <row r="81" spans="1:14" ht="51">
      <c r="A81" s="17" t="s">
        <v>138</v>
      </c>
      <c r="B81" s="18" t="s">
        <v>139</v>
      </c>
      <c r="C81" s="5">
        <v>380</v>
      </c>
      <c r="D81" s="5">
        <v>1415</v>
      </c>
      <c r="E81" s="5">
        <v>1602</v>
      </c>
      <c r="F81" s="61">
        <v>2761</v>
      </c>
      <c r="G81" s="19">
        <v>3.7</v>
      </c>
      <c r="H81" s="19">
        <v>4.2</v>
      </c>
      <c r="I81" s="19">
        <v>7.2</v>
      </c>
      <c r="J81" s="5">
        <v>7.2</v>
      </c>
      <c r="K81" s="73">
        <v>200</v>
      </c>
      <c r="L81" s="43">
        <v>25</v>
      </c>
      <c r="M81" s="5">
        <v>75</v>
      </c>
      <c r="N81" s="5">
        <v>100</v>
      </c>
    </row>
    <row r="82" spans="1:14" ht="12.75">
      <c r="A82" s="17" t="s">
        <v>140</v>
      </c>
      <c r="B82" s="18" t="s">
        <v>34</v>
      </c>
      <c r="C82" s="5">
        <v>252.3</v>
      </c>
      <c r="D82" s="5">
        <v>545</v>
      </c>
      <c r="E82" s="5">
        <v>337</v>
      </c>
      <c r="F82" s="61">
        <v>582</v>
      </c>
      <c r="G82" s="19">
        <v>2.1</v>
      </c>
      <c r="H82" s="19">
        <v>1.3</v>
      </c>
      <c r="I82" s="19">
        <v>2.3</v>
      </c>
      <c r="J82" s="5">
        <v>7</v>
      </c>
      <c r="K82" s="73">
        <v>40</v>
      </c>
      <c r="L82" s="5">
        <v>5</v>
      </c>
      <c r="M82" s="5">
        <v>15</v>
      </c>
      <c r="N82" s="5">
        <v>20</v>
      </c>
    </row>
    <row r="83" spans="1:14" ht="12.75">
      <c r="A83" s="17" t="s">
        <v>141</v>
      </c>
      <c r="B83" s="18" t="s">
        <v>4</v>
      </c>
      <c r="C83" s="5">
        <v>369.7</v>
      </c>
      <c r="D83" s="5">
        <v>1125</v>
      </c>
      <c r="E83" s="5">
        <v>1064</v>
      </c>
      <c r="F83" s="61">
        <v>1753</v>
      </c>
      <c r="G83" s="19">
        <v>3</v>
      </c>
      <c r="H83" s="19">
        <v>2.9</v>
      </c>
      <c r="I83" s="19">
        <v>4.7</v>
      </c>
      <c r="J83" s="5">
        <v>8</v>
      </c>
      <c r="K83" s="73">
        <v>140</v>
      </c>
      <c r="L83" s="5">
        <v>35</v>
      </c>
      <c r="M83" s="5">
        <v>35</v>
      </c>
      <c r="N83" s="5">
        <v>70</v>
      </c>
    </row>
    <row r="84" spans="1:14" ht="38.25">
      <c r="A84" s="17" t="s">
        <v>142</v>
      </c>
      <c r="B84" s="18" t="s">
        <v>143</v>
      </c>
      <c r="C84" s="5">
        <v>210</v>
      </c>
      <c r="D84" s="5">
        <v>1451</v>
      </c>
      <c r="E84" s="5">
        <v>1424</v>
      </c>
      <c r="F84" s="61">
        <v>1429</v>
      </c>
      <c r="G84" s="19">
        <v>6.9</v>
      </c>
      <c r="H84" s="19">
        <v>6.8</v>
      </c>
      <c r="I84" s="19">
        <v>6.8</v>
      </c>
      <c r="J84" s="5">
        <v>10</v>
      </c>
      <c r="K84" s="73">
        <v>142</v>
      </c>
      <c r="L84" s="5">
        <v>25</v>
      </c>
      <c r="M84" s="5">
        <v>75</v>
      </c>
      <c r="N84" s="5">
        <v>42</v>
      </c>
    </row>
    <row r="85" spans="1:14" ht="12.75">
      <c r="A85" s="14" t="s">
        <v>144</v>
      </c>
      <c r="B85" s="11" t="s">
        <v>4</v>
      </c>
      <c r="C85" s="5">
        <v>446.3</v>
      </c>
      <c r="D85" s="5">
        <v>1670</v>
      </c>
      <c r="E85" s="5">
        <v>1696</v>
      </c>
      <c r="F85" s="61">
        <v>1607</v>
      </c>
      <c r="G85" s="5">
        <v>3.7</v>
      </c>
      <c r="H85" s="5">
        <v>3.8</v>
      </c>
      <c r="I85" s="5">
        <v>3.6</v>
      </c>
      <c r="J85" s="5">
        <v>7</v>
      </c>
      <c r="K85" s="73">
        <v>110</v>
      </c>
      <c r="L85" s="43">
        <v>28</v>
      </c>
      <c r="M85" s="43">
        <v>26</v>
      </c>
      <c r="N85" s="43">
        <v>56</v>
      </c>
    </row>
    <row r="86" spans="1:14" ht="19.5" customHeight="1">
      <c r="A86" s="14" t="s">
        <v>145</v>
      </c>
      <c r="B86" s="82" t="s">
        <v>273</v>
      </c>
      <c r="C86" s="83"/>
      <c r="D86" s="83"/>
      <c r="E86" s="83"/>
      <c r="F86" s="83"/>
      <c r="G86" s="83"/>
      <c r="H86" s="83"/>
      <c r="I86" s="83"/>
      <c r="J86" s="84"/>
      <c r="K86" s="73">
        <v>2</v>
      </c>
      <c r="L86" s="43"/>
      <c r="M86" s="67">
        <v>2</v>
      </c>
      <c r="N86" s="43"/>
    </row>
    <row r="87" spans="1:14" ht="12.75">
      <c r="A87" s="17" t="s">
        <v>146</v>
      </c>
      <c r="B87" s="18" t="s">
        <v>4</v>
      </c>
      <c r="C87" s="35">
        <v>273.5</v>
      </c>
      <c r="D87" s="15">
        <v>1118</v>
      </c>
      <c r="E87" s="15">
        <v>696</v>
      </c>
      <c r="F87" s="61">
        <v>798</v>
      </c>
      <c r="G87" s="19">
        <v>3.5</v>
      </c>
      <c r="H87" s="19">
        <v>2.5</v>
      </c>
      <c r="I87" s="19">
        <v>2.9</v>
      </c>
      <c r="J87" s="5">
        <v>7</v>
      </c>
      <c r="K87" s="73">
        <v>55</v>
      </c>
      <c r="L87" s="5">
        <v>13</v>
      </c>
      <c r="M87" s="5">
        <v>15</v>
      </c>
      <c r="N87" s="5">
        <v>27</v>
      </c>
    </row>
    <row r="88" spans="1:14" ht="38.25">
      <c r="A88" s="17" t="s">
        <v>147</v>
      </c>
      <c r="B88" s="18" t="s">
        <v>148</v>
      </c>
      <c r="C88" s="5">
        <v>44.8</v>
      </c>
      <c r="D88" s="5">
        <v>303</v>
      </c>
      <c r="E88" s="5">
        <v>304</v>
      </c>
      <c r="F88" s="61">
        <v>264</v>
      </c>
      <c r="G88" s="19">
        <v>6.8</v>
      </c>
      <c r="H88" s="19">
        <v>6.8</v>
      </c>
      <c r="I88" s="19">
        <v>5.8</v>
      </c>
      <c r="J88" s="5">
        <v>8</v>
      </c>
      <c r="K88" s="73">
        <v>21</v>
      </c>
      <c r="L88" s="5">
        <v>2</v>
      </c>
      <c r="M88" s="5">
        <v>9</v>
      </c>
      <c r="N88" s="5">
        <v>10</v>
      </c>
    </row>
    <row r="89" spans="1:14" ht="38.25">
      <c r="A89" s="17" t="s">
        <v>149</v>
      </c>
      <c r="B89" s="18" t="s">
        <v>150</v>
      </c>
      <c r="C89" s="5">
        <v>80.4</v>
      </c>
      <c r="D89" s="5">
        <v>337</v>
      </c>
      <c r="E89" s="5">
        <v>385</v>
      </c>
      <c r="F89" s="61">
        <v>372</v>
      </c>
      <c r="G89" s="19">
        <v>4.2</v>
      </c>
      <c r="H89" s="19">
        <v>4.8</v>
      </c>
      <c r="I89" s="19">
        <v>4.6</v>
      </c>
      <c r="J89" s="5">
        <v>8</v>
      </c>
      <c r="K89" s="73">
        <v>29</v>
      </c>
      <c r="L89" s="5">
        <v>4</v>
      </c>
      <c r="M89" s="5">
        <v>15</v>
      </c>
      <c r="N89" s="5">
        <v>10</v>
      </c>
    </row>
    <row r="90" spans="1:14" ht="38.25">
      <c r="A90" s="17" t="s">
        <v>151</v>
      </c>
      <c r="B90" s="18" t="s">
        <v>220</v>
      </c>
      <c r="C90" s="5">
        <v>65.2</v>
      </c>
      <c r="D90" s="5">
        <v>305</v>
      </c>
      <c r="E90" s="5">
        <v>278</v>
      </c>
      <c r="F90" s="61">
        <v>294</v>
      </c>
      <c r="G90" s="19">
        <v>4.7</v>
      </c>
      <c r="H90" s="19">
        <v>4.3</v>
      </c>
      <c r="I90" s="19">
        <v>4.5</v>
      </c>
      <c r="J90" s="5">
        <v>8</v>
      </c>
      <c r="K90" s="73">
        <v>23</v>
      </c>
      <c r="L90" s="5">
        <v>3</v>
      </c>
      <c r="M90" s="5">
        <v>10</v>
      </c>
      <c r="N90" s="5">
        <v>10</v>
      </c>
    </row>
    <row r="91" spans="1:14" ht="12.75">
      <c r="A91" s="17" t="s">
        <v>152</v>
      </c>
      <c r="B91" s="18" t="s">
        <v>234</v>
      </c>
      <c r="C91" s="5">
        <v>33.8</v>
      </c>
      <c r="D91" s="15">
        <v>142</v>
      </c>
      <c r="E91" s="15">
        <v>150</v>
      </c>
      <c r="F91" s="61">
        <v>133</v>
      </c>
      <c r="G91" s="19">
        <v>4.2</v>
      </c>
      <c r="H91" s="19">
        <v>4.4</v>
      </c>
      <c r="I91" s="19">
        <v>3.9</v>
      </c>
      <c r="J91" s="5">
        <v>7</v>
      </c>
      <c r="K91" s="73">
        <v>9</v>
      </c>
      <c r="L91" s="5">
        <v>2</v>
      </c>
      <c r="M91" s="5">
        <v>4</v>
      </c>
      <c r="N91" s="5">
        <v>3</v>
      </c>
    </row>
    <row r="92" spans="1:14" ht="12.75">
      <c r="A92" s="17" t="s">
        <v>153</v>
      </c>
      <c r="B92" s="18" t="s">
        <v>235</v>
      </c>
      <c r="C92" s="5">
        <v>35.1</v>
      </c>
      <c r="D92" s="15">
        <v>101</v>
      </c>
      <c r="E92" s="15">
        <v>101</v>
      </c>
      <c r="F92" s="61">
        <v>99</v>
      </c>
      <c r="G92" s="19">
        <v>2.5</v>
      </c>
      <c r="H92" s="19">
        <v>2.9</v>
      </c>
      <c r="I92" s="19">
        <v>2.8</v>
      </c>
      <c r="J92" s="5">
        <v>7</v>
      </c>
      <c r="K92" s="73">
        <v>6</v>
      </c>
      <c r="L92" s="5">
        <v>1</v>
      </c>
      <c r="M92" s="5">
        <v>5</v>
      </c>
      <c r="N92" s="5">
        <v>0</v>
      </c>
    </row>
    <row r="93" spans="1:14" ht="12.75">
      <c r="A93" s="17" t="s">
        <v>236</v>
      </c>
      <c r="B93" s="18" t="s">
        <v>237</v>
      </c>
      <c r="C93" s="5">
        <v>119.3</v>
      </c>
      <c r="D93" s="15">
        <v>360</v>
      </c>
      <c r="E93" s="15">
        <v>189</v>
      </c>
      <c r="F93" s="61">
        <v>139</v>
      </c>
      <c r="G93" s="19">
        <v>3.2</v>
      </c>
      <c r="H93" s="19">
        <v>1.6</v>
      </c>
      <c r="I93" s="19">
        <v>1.16</v>
      </c>
      <c r="J93" s="5">
        <v>5</v>
      </c>
      <c r="K93" s="73">
        <v>6</v>
      </c>
      <c r="L93" s="5">
        <v>1</v>
      </c>
      <c r="M93" s="5">
        <v>4</v>
      </c>
      <c r="N93" s="5">
        <v>1</v>
      </c>
    </row>
    <row r="94" spans="1:14" ht="12.75">
      <c r="A94" s="17" t="s">
        <v>275</v>
      </c>
      <c r="B94" s="18" t="s">
        <v>38</v>
      </c>
      <c r="C94" s="5">
        <v>28.2</v>
      </c>
      <c r="D94" s="5">
        <v>0</v>
      </c>
      <c r="E94" s="5">
        <v>97</v>
      </c>
      <c r="F94" s="61"/>
      <c r="G94" s="19">
        <v>0</v>
      </c>
      <c r="H94" s="19">
        <v>3.4</v>
      </c>
      <c r="I94" s="19"/>
      <c r="J94" s="5"/>
      <c r="K94" s="74"/>
      <c r="L94" s="68"/>
      <c r="M94" s="68"/>
      <c r="N94" s="68"/>
    </row>
    <row r="95" spans="1:14" ht="25.5">
      <c r="A95" s="17" t="s">
        <v>276</v>
      </c>
      <c r="B95" s="18" t="s">
        <v>39</v>
      </c>
      <c r="C95" s="5">
        <v>22.8</v>
      </c>
      <c r="D95" s="5">
        <v>94</v>
      </c>
      <c r="E95" s="5">
        <v>101</v>
      </c>
      <c r="F95" s="61">
        <v>109</v>
      </c>
      <c r="G95" s="19">
        <v>4.1</v>
      </c>
      <c r="H95" s="19">
        <v>4.4</v>
      </c>
      <c r="I95" s="19">
        <v>4.7</v>
      </c>
      <c r="J95" s="5">
        <v>8</v>
      </c>
      <c r="K95" s="73">
        <v>8</v>
      </c>
      <c r="L95" s="5">
        <v>2</v>
      </c>
      <c r="M95" s="5">
        <v>6</v>
      </c>
      <c r="N95" s="5">
        <v>0</v>
      </c>
    </row>
    <row r="96" spans="1:14" ht="15">
      <c r="A96" s="17" t="s">
        <v>277</v>
      </c>
      <c r="B96" s="40" t="s">
        <v>258</v>
      </c>
      <c r="C96" s="39">
        <v>30.3</v>
      </c>
      <c r="D96" s="5">
        <v>97</v>
      </c>
      <c r="E96" s="5">
        <v>99</v>
      </c>
      <c r="F96" s="61">
        <v>99</v>
      </c>
      <c r="G96" s="19">
        <v>3.1</v>
      </c>
      <c r="H96" s="19">
        <v>3.3</v>
      </c>
      <c r="I96" s="19">
        <v>3.2</v>
      </c>
      <c r="J96" s="5">
        <v>7</v>
      </c>
      <c r="K96" s="73">
        <v>6</v>
      </c>
      <c r="L96" s="5">
        <v>1</v>
      </c>
      <c r="M96" s="5">
        <v>3</v>
      </c>
      <c r="N96" s="5">
        <v>2</v>
      </c>
    </row>
    <row r="97" spans="1:14" ht="15">
      <c r="A97" s="17" t="s">
        <v>298</v>
      </c>
      <c r="B97" s="40" t="s">
        <v>271</v>
      </c>
      <c r="C97" s="39">
        <v>35.4</v>
      </c>
      <c r="D97" s="5">
        <v>0</v>
      </c>
      <c r="E97" s="5">
        <v>42</v>
      </c>
      <c r="F97" s="61">
        <v>19</v>
      </c>
      <c r="G97" s="19">
        <v>0</v>
      </c>
      <c r="H97" s="19">
        <v>1.2</v>
      </c>
      <c r="I97" s="19">
        <v>0.5</v>
      </c>
      <c r="J97" s="5">
        <v>3</v>
      </c>
      <c r="K97" s="73">
        <v>0</v>
      </c>
      <c r="L97" s="5">
        <v>0</v>
      </c>
      <c r="M97" s="5">
        <v>0</v>
      </c>
      <c r="N97" s="5">
        <v>0</v>
      </c>
    </row>
    <row r="98" spans="1:16" s="16" customFormat="1" ht="12.75">
      <c r="A98" s="17" t="s">
        <v>154</v>
      </c>
      <c r="B98" s="18" t="s">
        <v>9</v>
      </c>
      <c r="C98" s="5">
        <v>339.8</v>
      </c>
      <c r="D98" s="5">
        <v>537</v>
      </c>
      <c r="E98" s="5">
        <v>432</v>
      </c>
      <c r="F98" s="61">
        <v>498</v>
      </c>
      <c r="G98" s="19">
        <v>1.6</v>
      </c>
      <c r="H98" s="19">
        <v>1.3</v>
      </c>
      <c r="I98" s="19">
        <v>1.4</v>
      </c>
      <c r="J98" s="5">
        <v>5</v>
      </c>
      <c r="K98" s="73">
        <v>24</v>
      </c>
      <c r="L98" s="5">
        <v>6</v>
      </c>
      <c r="M98" s="5">
        <v>6</v>
      </c>
      <c r="N98" s="5">
        <v>12</v>
      </c>
      <c r="P98" s="2"/>
    </row>
    <row r="99" spans="1:14" ht="38.25">
      <c r="A99" s="17" t="s">
        <v>155</v>
      </c>
      <c r="B99" s="18" t="s">
        <v>156</v>
      </c>
      <c r="C99" s="5">
        <v>142.2</v>
      </c>
      <c r="D99" s="5">
        <v>292</v>
      </c>
      <c r="E99" s="5">
        <v>279</v>
      </c>
      <c r="F99" s="43">
        <v>333</v>
      </c>
      <c r="G99" s="19">
        <v>2.1</v>
      </c>
      <c r="H99" s="19">
        <v>1.9</v>
      </c>
      <c r="I99" s="19">
        <v>3.9</v>
      </c>
      <c r="J99" s="5">
        <v>7</v>
      </c>
      <c r="K99" s="43">
        <v>23</v>
      </c>
      <c r="L99" s="5">
        <v>3</v>
      </c>
      <c r="M99" s="5">
        <v>10</v>
      </c>
      <c r="N99" s="5">
        <v>10</v>
      </c>
    </row>
    <row r="100" spans="1:14" ht="12.75">
      <c r="A100" s="17" t="s">
        <v>157</v>
      </c>
      <c r="B100" s="18" t="s">
        <v>9</v>
      </c>
      <c r="C100" s="35">
        <v>1002.4</v>
      </c>
      <c r="D100" s="5">
        <v>3168</v>
      </c>
      <c r="E100" s="5">
        <v>3027</v>
      </c>
      <c r="F100" s="61">
        <v>1367</v>
      </c>
      <c r="G100" s="19">
        <v>3.1</v>
      </c>
      <c r="H100" s="19">
        <v>3</v>
      </c>
      <c r="I100" s="19">
        <v>1.36</v>
      </c>
      <c r="J100" s="5">
        <v>5</v>
      </c>
      <c r="K100" s="73">
        <v>68</v>
      </c>
      <c r="L100" s="5">
        <v>17</v>
      </c>
      <c r="M100" s="5">
        <v>17</v>
      </c>
      <c r="N100" s="5">
        <v>34</v>
      </c>
    </row>
    <row r="101" spans="1:14" ht="38.25">
      <c r="A101" s="17" t="s">
        <v>158</v>
      </c>
      <c r="B101" s="18" t="s">
        <v>159</v>
      </c>
      <c r="C101" s="5">
        <v>147.8</v>
      </c>
      <c r="D101" s="5">
        <v>818</v>
      </c>
      <c r="E101" s="5">
        <v>851</v>
      </c>
      <c r="F101" s="61">
        <v>965</v>
      </c>
      <c r="G101" s="19">
        <v>5.5</v>
      </c>
      <c r="H101" s="19">
        <v>5.8</v>
      </c>
      <c r="I101" s="19">
        <v>6.5</v>
      </c>
      <c r="J101" s="5">
        <v>10</v>
      </c>
      <c r="K101" s="73">
        <v>96</v>
      </c>
      <c r="L101" s="5">
        <v>10</v>
      </c>
      <c r="M101" s="5">
        <v>38</v>
      </c>
      <c r="N101" s="5">
        <v>48</v>
      </c>
    </row>
    <row r="102" spans="1:14" ht="38.25">
      <c r="A102" s="17" t="s">
        <v>160</v>
      </c>
      <c r="B102" s="18" t="s">
        <v>163</v>
      </c>
      <c r="C102" s="5">
        <v>60.5</v>
      </c>
      <c r="D102" s="5">
        <v>401</v>
      </c>
      <c r="E102" s="5">
        <v>400</v>
      </c>
      <c r="F102" s="61">
        <v>391</v>
      </c>
      <c r="G102" s="19">
        <v>6.6</v>
      </c>
      <c r="H102" s="19">
        <v>6.6</v>
      </c>
      <c r="I102" s="19">
        <v>6.4</v>
      </c>
      <c r="J102" s="5">
        <v>10</v>
      </c>
      <c r="K102" s="73">
        <v>39</v>
      </c>
      <c r="L102" s="5">
        <v>5</v>
      </c>
      <c r="M102" s="5">
        <v>19</v>
      </c>
      <c r="N102" s="5">
        <v>15</v>
      </c>
    </row>
    <row r="103" spans="1:14" ht="39" customHeight="1">
      <c r="A103" s="17" t="s">
        <v>161</v>
      </c>
      <c r="B103" s="18" t="s">
        <v>162</v>
      </c>
      <c r="C103" s="5">
        <v>166.2</v>
      </c>
      <c r="D103" s="15">
        <v>1753</v>
      </c>
      <c r="E103" s="15">
        <v>812</v>
      </c>
      <c r="F103" s="61">
        <v>1193</v>
      </c>
      <c r="G103" s="19">
        <v>10.5</v>
      </c>
      <c r="H103" s="19">
        <v>4.9</v>
      </c>
      <c r="I103" s="19">
        <v>7.1</v>
      </c>
      <c r="J103" s="5">
        <v>10</v>
      </c>
      <c r="K103" s="73">
        <v>118</v>
      </c>
      <c r="L103" s="5">
        <v>17</v>
      </c>
      <c r="M103" s="5">
        <v>51</v>
      </c>
      <c r="N103" s="5">
        <v>50</v>
      </c>
    </row>
    <row r="104" spans="1:14" ht="18.75" customHeight="1">
      <c r="A104" s="17" t="s">
        <v>238</v>
      </c>
      <c r="B104" s="18" t="s">
        <v>239</v>
      </c>
      <c r="C104" s="5">
        <v>31.01</v>
      </c>
      <c r="D104" s="15">
        <v>65</v>
      </c>
      <c r="E104" s="15">
        <v>119</v>
      </c>
      <c r="F104" s="61">
        <v>121</v>
      </c>
      <c r="G104" s="19">
        <v>2.1</v>
      </c>
      <c r="H104" s="19">
        <v>3.8</v>
      </c>
      <c r="I104" s="19">
        <v>3.9</v>
      </c>
      <c r="J104" s="5">
        <v>8</v>
      </c>
      <c r="K104" s="74">
        <v>9</v>
      </c>
      <c r="L104" s="68">
        <v>0</v>
      </c>
      <c r="M104" s="68">
        <v>5</v>
      </c>
      <c r="N104" s="68">
        <v>4</v>
      </c>
    </row>
    <row r="105" spans="1:14" ht="40.5" customHeight="1">
      <c r="A105" s="17" t="s">
        <v>260</v>
      </c>
      <c r="B105" s="41" t="s">
        <v>299</v>
      </c>
      <c r="C105" s="39">
        <v>45.4</v>
      </c>
      <c r="D105" s="15">
        <v>168</v>
      </c>
      <c r="E105" s="15">
        <v>167</v>
      </c>
      <c r="F105" s="61">
        <v>194</v>
      </c>
      <c r="G105" s="19">
        <v>3.7</v>
      </c>
      <c r="H105" s="19">
        <v>3.7</v>
      </c>
      <c r="I105" s="19">
        <v>4.2</v>
      </c>
      <c r="J105" s="5">
        <v>8</v>
      </c>
      <c r="K105" s="73">
        <v>13</v>
      </c>
      <c r="L105" s="5">
        <v>0</v>
      </c>
      <c r="M105" s="5">
        <v>8</v>
      </c>
      <c r="N105" s="5">
        <v>5</v>
      </c>
    </row>
    <row r="106" spans="1:14" ht="18.75" customHeight="1">
      <c r="A106" s="17" t="s">
        <v>261</v>
      </c>
      <c r="B106" s="41" t="s">
        <v>259</v>
      </c>
      <c r="C106" s="39">
        <v>20.5</v>
      </c>
      <c r="D106" s="15">
        <v>91</v>
      </c>
      <c r="E106" s="15">
        <v>100</v>
      </c>
      <c r="F106" s="61">
        <v>111</v>
      </c>
      <c r="G106" s="19">
        <v>4.4</v>
      </c>
      <c r="H106" s="19">
        <v>4.9</v>
      </c>
      <c r="I106" s="19">
        <v>5.4</v>
      </c>
      <c r="J106" s="5">
        <v>8</v>
      </c>
      <c r="K106" s="77">
        <v>8</v>
      </c>
      <c r="L106" s="80">
        <v>2</v>
      </c>
      <c r="M106" s="80">
        <v>2</v>
      </c>
      <c r="N106" s="80">
        <v>4</v>
      </c>
    </row>
    <row r="107" spans="1:14" ht="12.75">
      <c r="A107" s="17" t="s">
        <v>164</v>
      </c>
      <c r="B107" s="18" t="s">
        <v>9</v>
      </c>
      <c r="C107" s="15">
        <v>2738.4</v>
      </c>
      <c r="D107" s="5">
        <v>3474</v>
      </c>
      <c r="E107" s="5">
        <v>4872</v>
      </c>
      <c r="F107" s="61">
        <v>5146</v>
      </c>
      <c r="G107" s="19">
        <v>1.6</v>
      </c>
      <c r="H107" s="19">
        <v>1.8</v>
      </c>
      <c r="I107" s="19">
        <v>1.87</v>
      </c>
      <c r="J107" s="5">
        <v>5</v>
      </c>
      <c r="K107" s="73">
        <v>257</v>
      </c>
      <c r="L107" s="5">
        <v>64</v>
      </c>
      <c r="M107" s="5">
        <v>65</v>
      </c>
      <c r="N107" s="5">
        <v>128</v>
      </c>
    </row>
    <row r="108" spans="1:14" ht="38.25">
      <c r="A108" s="17" t="s">
        <v>165</v>
      </c>
      <c r="B108" s="18" t="s">
        <v>166</v>
      </c>
      <c r="C108" s="5">
        <v>171.3</v>
      </c>
      <c r="D108" s="5">
        <v>271</v>
      </c>
      <c r="E108" s="5">
        <v>287</v>
      </c>
      <c r="F108" s="61">
        <v>307</v>
      </c>
      <c r="G108" s="19">
        <v>1.6</v>
      </c>
      <c r="H108" s="19">
        <v>1.7</v>
      </c>
      <c r="I108" s="19">
        <v>1.79</v>
      </c>
      <c r="J108" s="5">
        <v>5</v>
      </c>
      <c r="K108" s="73">
        <v>15</v>
      </c>
      <c r="L108" s="5">
        <v>2</v>
      </c>
      <c r="M108" s="5">
        <v>8</v>
      </c>
      <c r="N108" s="5">
        <v>7</v>
      </c>
    </row>
    <row r="109" spans="1:14" ht="12.75">
      <c r="A109" s="17" t="s">
        <v>167</v>
      </c>
      <c r="B109" s="18" t="s">
        <v>43</v>
      </c>
      <c r="C109" s="5">
        <v>1607.3</v>
      </c>
      <c r="D109" s="5">
        <v>345</v>
      </c>
      <c r="E109" s="5">
        <v>326</v>
      </c>
      <c r="F109" s="61">
        <v>320</v>
      </c>
      <c r="G109" s="19">
        <v>0</v>
      </c>
      <c r="H109" s="19">
        <v>0.2</v>
      </c>
      <c r="I109" s="19">
        <v>0.19</v>
      </c>
      <c r="J109" s="5">
        <v>0</v>
      </c>
      <c r="K109" s="73">
        <v>0</v>
      </c>
      <c r="L109" s="5">
        <v>0</v>
      </c>
      <c r="M109" s="5">
        <v>0</v>
      </c>
      <c r="N109" s="5">
        <v>0</v>
      </c>
    </row>
    <row r="110" spans="1:14" ht="12.75">
      <c r="A110" s="17" t="s">
        <v>168</v>
      </c>
      <c r="B110" s="18" t="s">
        <v>44</v>
      </c>
      <c r="C110" s="5">
        <v>554</v>
      </c>
      <c r="D110" s="5">
        <v>967</v>
      </c>
      <c r="E110" s="5">
        <v>1040</v>
      </c>
      <c r="F110" s="61">
        <v>1070</v>
      </c>
      <c r="G110" s="19">
        <v>1.7</v>
      </c>
      <c r="H110" s="19">
        <v>1.9</v>
      </c>
      <c r="I110" s="19">
        <v>1.9</v>
      </c>
      <c r="J110" s="5">
        <v>5</v>
      </c>
      <c r="K110" s="73">
        <v>53</v>
      </c>
      <c r="L110" s="5">
        <v>4</v>
      </c>
      <c r="M110" s="5">
        <v>23</v>
      </c>
      <c r="N110" s="5">
        <v>26</v>
      </c>
    </row>
    <row r="111" spans="1:14" ht="12.75">
      <c r="A111" s="17" t="s">
        <v>169</v>
      </c>
      <c r="B111" s="18" t="s">
        <v>4</v>
      </c>
      <c r="C111" s="35">
        <v>1351.6</v>
      </c>
      <c r="D111" s="5">
        <v>0</v>
      </c>
      <c r="E111" s="5">
        <v>0</v>
      </c>
      <c r="F111" s="61">
        <v>0</v>
      </c>
      <c r="G111" s="5">
        <v>0</v>
      </c>
      <c r="H111" s="5">
        <v>0</v>
      </c>
      <c r="I111" s="5">
        <v>0</v>
      </c>
      <c r="J111" s="5">
        <v>0</v>
      </c>
      <c r="K111" s="73">
        <v>0</v>
      </c>
      <c r="L111" s="5">
        <v>0</v>
      </c>
      <c r="M111" s="5">
        <v>0</v>
      </c>
      <c r="N111" s="5">
        <v>0</v>
      </c>
    </row>
    <row r="112" spans="1:14" ht="12.75">
      <c r="A112" s="17" t="s">
        <v>170</v>
      </c>
      <c r="B112" s="18" t="s">
        <v>46</v>
      </c>
      <c r="C112" s="5" t="s">
        <v>47</v>
      </c>
      <c r="D112" s="5">
        <v>0</v>
      </c>
      <c r="E112" s="5">
        <v>0</v>
      </c>
      <c r="F112" s="61">
        <v>0</v>
      </c>
      <c r="G112" s="5">
        <v>0</v>
      </c>
      <c r="H112" s="5">
        <v>0</v>
      </c>
      <c r="I112" s="5">
        <v>0</v>
      </c>
      <c r="J112" s="5">
        <v>0</v>
      </c>
      <c r="K112" s="73">
        <v>0</v>
      </c>
      <c r="L112" s="5">
        <v>0</v>
      </c>
      <c r="M112" s="5">
        <v>0</v>
      </c>
      <c r="N112" s="5">
        <v>0</v>
      </c>
    </row>
    <row r="113" spans="1:14" ht="12.75">
      <c r="A113" s="17" t="s">
        <v>171</v>
      </c>
      <c r="B113" s="18" t="s">
        <v>9</v>
      </c>
      <c r="C113" s="5">
        <v>776.8</v>
      </c>
      <c r="D113" s="15">
        <v>1384</v>
      </c>
      <c r="E113" s="15">
        <v>1480</v>
      </c>
      <c r="F113" s="61">
        <v>1718</v>
      </c>
      <c r="G113" s="19">
        <v>1.7</v>
      </c>
      <c r="H113" s="19">
        <v>1.9</v>
      </c>
      <c r="I113" s="19">
        <v>2.2</v>
      </c>
      <c r="J113" s="5">
        <v>7</v>
      </c>
      <c r="K113" s="73">
        <v>120</v>
      </c>
      <c r="L113" s="5">
        <v>30</v>
      </c>
      <c r="M113" s="5">
        <v>30</v>
      </c>
      <c r="N113" s="5">
        <v>60</v>
      </c>
    </row>
    <row r="114" spans="1:14" ht="38.25">
      <c r="A114" s="17" t="s">
        <v>172</v>
      </c>
      <c r="B114" s="18" t="s">
        <v>173</v>
      </c>
      <c r="C114" s="5">
        <v>244.1</v>
      </c>
      <c r="D114" s="5">
        <v>2440</v>
      </c>
      <c r="E114" s="5">
        <v>2059</v>
      </c>
      <c r="F114" s="61">
        <v>3149</v>
      </c>
      <c r="G114" s="19">
        <v>7.7</v>
      </c>
      <c r="H114" s="19">
        <v>6.6</v>
      </c>
      <c r="I114" s="19">
        <v>12.9</v>
      </c>
      <c r="J114" s="5">
        <v>18</v>
      </c>
      <c r="K114" s="76">
        <v>566</v>
      </c>
      <c r="L114" s="53">
        <v>75</v>
      </c>
      <c r="M114" s="53">
        <v>114</v>
      </c>
      <c r="N114" s="53">
        <v>188</v>
      </c>
    </row>
    <row r="115" spans="1:14" ht="12.75">
      <c r="A115" s="17" t="s">
        <v>174</v>
      </c>
      <c r="B115" s="18" t="s">
        <v>240</v>
      </c>
      <c r="C115" s="5">
        <v>54.5</v>
      </c>
      <c r="D115" s="5">
        <v>0</v>
      </c>
      <c r="E115" s="5">
        <v>34</v>
      </c>
      <c r="F115" s="61">
        <v>46</v>
      </c>
      <c r="G115" s="19">
        <v>0</v>
      </c>
      <c r="H115" s="19">
        <v>0.6</v>
      </c>
      <c r="I115" s="19">
        <v>0.8</v>
      </c>
      <c r="J115" s="5">
        <v>3</v>
      </c>
      <c r="K115" s="77">
        <v>1</v>
      </c>
      <c r="L115" s="80">
        <v>0</v>
      </c>
      <c r="M115" s="80">
        <v>1</v>
      </c>
      <c r="N115" s="80">
        <v>0</v>
      </c>
    </row>
    <row r="116" spans="1:14" ht="12.75">
      <c r="A116" s="17" t="s">
        <v>175</v>
      </c>
      <c r="B116" s="18" t="s">
        <v>49</v>
      </c>
      <c r="C116" s="5">
        <v>20.3</v>
      </c>
      <c r="D116" s="5">
        <v>60</v>
      </c>
      <c r="E116" s="5">
        <v>58</v>
      </c>
      <c r="F116" s="61">
        <v>83</v>
      </c>
      <c r="G116" s="19">
        <v>2</v>
      </c>
      <c r="H116" s="19">
        <v>1.9</v>
      </c>
      <c r="I116" s="19">
        <v>4</v>
      </c>
      <c r="J116" s="5">
        <v>8</v>
      </c>
      <c r="K116" s="73">
        <v>6</v>
      </c>
      <c r="L116" s="5">
        <v>1</v>
      </c>
      <c r="M116" s="5">
        <v>2</v>
      </c>
      <c r="N116" s="5">
        <v>3</v>
      </c>
    </row>
    <row r="117" spans="1:14" ht="38.25">
      <c r="A117" s="17" t="s">
        <v>176</v>
      </c>
      <c r="B117" s="18" t="s">
        <v>50</v>
      </c>
      <c r="C117" s="5">
        <v>25.3</v>
      </c>
      <c r="D117" s="5">
        <v>113</v>
      </c>
      <c r="E117" s="5">
        <v>98</v>
      </c>
      <c r="F117" s="61">
        <v>100</v>
      </c>
      <c r="G117" s="19">
        <v>4.5</v>
      </c>
      <c r="H117" s="19">
        <v>3.9</v>
      </c>
      <c r="I117" s="19">
        <v>3.9</v>
      </c>
      <c r="J117" s="5">
        <v>7</v>
      </c>
      <c r="K117" s="73">
        <v>5</v>
      </c>
      <c r="L117" s="5">
        <v>1</v>
      </c>
      <c r="M117" s="5">
        <v>2</v>
      </c>
      <c r="N117" s="5">
        <v>2</v>
      </c>
    </row>
    <row r="118" spans="1:14" ht="18" customHeight="1">
      <c r="A118" s="17" t="s">
        <v>222</v>
      </c>
      <c r="B118" s="18" t="s">
        <v>223</v>
      </c>
      <c r="C118" s="5">
        <v>47.1</v>
      </c>
      <c r="D118" s="15">
        <v>0</v>
      </c>
      <c r="E118" s="15">
        <v>151</v>
      </c>
      <c r="F118" s="61">
        <v>135</v>
      </c>
      <c r="G118" s="19">
        <v>0</v>
      </c>
      <c r="H118" s="19">
        <v>3.2</v>
      </c>
      <c r="I118" s="19">
        <v>2.8</v>
      </c>
      <c r="J118" s="5">
        <v>7</v>
      </c>
      <c r="K118" s="73">
        <v>9</v>
      </c>
      <c r="L118" s="5">
        <v>2</v>
      </c>
      <c r="M118" s="5">
        <v>3</v>
      </c>
      <c r="N118" s="5">
        <v>4</v>
      </c>
    </row>
    <row r="119" spans="1:14" ht="25.5">
      <c r="A119" s="17" t="s">
        <v>241</v>
      </c>
      <c r="B119" s="18" t="s">
        <v>51</v>
      </c>
      <c r="C119" s="5">
        <v>284.8</v>
      </c>
      <c r="D119" s="5">
        <v>346</v>
      </c>
      <c r="E119" s="43">
        <v>158</v>
      </c>
      <c r="F119" s="61">
        <v>159</v>
      </c>
      <c r="G119" s="19">
        <v>1.6</v>
      </c>
      <c r="H119" s="19">
        <v>0.6</v>
      </c>
      <c r="I119" s="19">
        <v>0.5</v>
      </c>
      <c r="J119" s="5">
        <v>3</v>
      </c>
      <c r="K119" s="73">
        <v>3</v>
      </c>
      <c r="L119" s="5">
        <v>0</v>
      </c>
      <c r="M119" s="5">
        <v>3</v>
      </c>
      <c r="N119" s="5">
        <v>0</v>
      </c>
    </row>
    <row r="120" spans="1:14" ht="12.75">
      <c r="A120" s="17" t="s">
        <v>263</v>
      </c>
      <c r="B120" s="34" t="s">
        <v>262</v>
      </c>
      <c r="C120" s="35">
        <v>35.2</v>
      </c>
      <c r="D120" s="5">
        <v>79</v>
      </c>
      <c r="E120" s="5">
        <v>108</v>
      </c>
      <c r="F120" s="61"/>
      <c r="G120" s="19">
        <v>2.2</v>
      </c>
      <c r="H120" s="19">
        <v>3.1</v>
      </c>
      <c r="I120" s="19"/>
      <c r="J120" s="5">
        <v>7</v>
      </c>
      <c r="K120" s="77">
        <v>7</v>
      </c>
      <c r="L120" s="80">
        <v>1</v>
      </c>
      <c r="M120" s="80">
        <v>5</v>
      </c>
      <c r="N120" s="80">
        <v>1</v>
      </c>
    </row>
    <row r="121" spans="1:14" ht="12.75">
      <c r="A121" s="17" t="s">
        <v>270</v>
      </c>
      <c r="B121" s="18" t="s">
        <v>9</v>
      </c>
      <c r="C121" s="35">
        <v>891.1</v>
      </c>
      <c r="D121" s="5">
        <v>1975</v>
      </c>
      <c r="E121" s="5">
        <v>1788</v>
      </c>
      <c r="F121" s="61">
        <v>1831</v>
      </c>
      <c r="G121" s="19">
        <v>1.9</v>
      </c>
      <c r="H121" s="51">
        <v>2.01</v>
      </c>
      <c r="I121" s="51">
        <v>2.05</v>
      </c>
      <c r="J121" s="5">
        <v>7</v>
      </c>
      <c r="K121" s="73">
        <v>127</v>
      </c>
      <c r="L121" s="43">
        <v>32</v>
      </c>
      <c r="M121" s="43">
        <v>31</v>
      </c>
      <c r="N121" s="43">
        <v>64</v>
      </c>
    </row>
    <row r="122" spans="1:14" ht="12.75" customHeight="1">
      <c r="A122" s="17" t="s">
        <v>177</v>
      </c>
      <c r="B122" s="82" t="s">
        <v>273</v>
      </c>
      <c r="C122" s="83"/>
      <c r="D122" s="83"/>
      <c r="E122" s="83"/>
      <c r="F122" s="83"/>
      <c r="G122" s="83"/>
      <c r="H122" s="83"/>
      <c r="I122" s="83"/>
      <c r="J122" s="84"/>
      <c r="K122" s="73">
        <v>1</v>
      </c>
      <c r="L122" s="43"/>
      <c r="M122" s="43">
        <v>1</v>
      </c>
      <c r="N122" s="43"/>
    </row>
    <row r="123" spans="1:14" ht="38.25">
      <c r="A123" s="17" t="s">
        <v>178</v>
      </c>
      <c r="B123" s="18" t="s">
        <v>179</v>
      </c>
      <c r="C123" s="5">
        <v>57.6</v>
      </c>
      <c r="D123" s="5">
        <v>76</v>
      </c>
      <c r="E123" s="5">
        <v>144</v>
      </c>
      <c r="F123" s="61">
        <v>139</v>
      </c>
      <c r="G123" s="19">
        <v>1.3</v>
      </c>
      <c r="H123" s="19">
        <v>2.5</v>
      </c>
      <c r="I123" s="19">
        <v>2.4</v>
      </c>
      <c r="J123" s="5">
        <v>7</v>
      </c>
      <c r="K123" s="73">
        <v>5</v>
      </c>
      <c r="L123" s="5">
        <v>0</v>
      </c>
      <c r="M123" s="5">
        <v>3</v>
      </c>
      <c r="N123" s="5">
        <v>2</v>
      </c>
    </row>
    <row r="124" spans="1:14" ht="25.5">
      <c r="A124" s="17" t="s">
        <v>242</v>
      </c>
      <c r="B124" s="18" t="s">
        <v>312</v>
      </c>
      <c r="C124" s="5">
        <v>44.6</v>
      </c>
      <c r="D124" s="5">
        <v>0</v>
      </c>
      <c r="E124" s="5">
        <v>210</v>
      </c>
      <c r="F124" s="61">
        <v>252</v>
      </c>
      <c r="G124" s="19">
        <v>0</v>
      </c>
      <c r="H124" s="19">
        <v>4.7</v>
      </c>
      <c r="I124" s="19">
        <v>5.6</v>
      </c>
      <c r="J124" s="5">
        <v>8</v>
      </c>
      <c r="K124" s="73">
        <v>20</v>
      </c>
      <c r="L124" s="5">
        <v>5</v>
      </c>
      <c r="M124" s="5">
        <v>5</v>
      </c>
      <c r="N124" s="5">
        <v>10</v>
      </c>
    </row>
    <row r="125" spans="1:14" ht="12.75">
      <c r="A125" s="17" t="s">
        <v>244</v>
      </c>
      <c r="B125" s="18" t="s">
        <v>243</v>
      </c>
      <c r="C125" s="5">
        <v>54.3</v>
      </c>
      <c r="D125" s="5">
        <v>132</v>
      </c>
      <c r="E125" s="5">
        <v>125</v>
      </c>
      <c r="F125" s="61">
        <v>151</v>
      </c>
      <c r="G125" s="19">
        <v>2.4</v>
      </c>
      <c r="H125" s="19">
        <v>2.3</v>
      </c>
      <c r="I125" s="19">
        <v>2.78</v>
      </c>
      <c r="J125" s="5">
        <v>7</v>
      </c>
      <c r="K125" s="73">
        <v>10</v>
      </c>
      <c r="L125" s="5">
        <v>0</v>
      </c>
      <c r="M125" s="5">
        <v>10</v>
      </c>
      <c r="N125" s="5">
        <v>0</v>
      </c>
    </row>
    <row r="126" spans="1:14" ht="12.75">
      <c r="A126" s="17" t="s">
        <v>246</v>
      </c>
      <c r="B126" s="18" t="s">
        <v>245</v>
      </c>
      <c r="C126" s="5">
        <v>96.9</v>
      </c>
      <c r="D126" s="5">
        <v>246</v>
      </c>
      <c r="E126" s="5">
        <v>279</v>
      </c>
      <c r="F126" s="61">
        <v>305</v>
      </c>
      <c r="G126" s="19">
        <v>2.5</v>
      </c>
      <c r="H126" s="19">
        <v>2.8</v>
      </c>
      <c r="I126" s="19">
        <v>3.1</v>
      </c>
      <c r="J126" s="5">
        <v>7</v>
      </c>
      <c r="K126" s="73">
        <v>21</v>
      </c>
      <c r="L126" s="5">
        <v>5</v>
      </c>
      <c r="M126" s="5">
        <v>11</v>
      </c>
      <c r="N126" s="5">
        <v>5</v>
      </c>
    </row>
    <row r="127" spans="1:14" ht="12.75">
      <c r="A127" s="17" t="s">
        <v>248</v>
      </c>
      <c r="B127" s="18" t="s">
        <v>247</v>
      </c>
      <c r="C127" s="5">
        <v>31.2</v>
      </c>
      <c r="D127" s="5">
        <v>80</v>
      </c>
      <c r="E127" s="5">
        <v>68</v>
      </c>
      <c r="F127" s="61">
        <v>63</v>
      </c>
      <c r="G127" s="19">
        <v>2.5</v>
      </c>
      <c r="H127" s="19">
        <v>2.2</v>
      </c>
      <c r="I127" s="19">
        <v>2.02</v>
      </c>
      <c r="J127" s="5">
        <v>7</v>
      </c>
      <c r="K127" s="73">
        <v>4</v>
      </c>
      <c r="L127" s="5">
        <v>0</v>
      </c>
      <c r="M127" s="5">
        <v>2</v>
      </c>
      <c r="N127" s="5">
        <v>2</v>
      </c>
    </row>
    <row r="128" spans="1:14" ht="12.75">
      <c r="A128" s="17" t="s">
        <v>267</v>
      </c>
      <c r="B128" s="18" t="s">
        <v>249</v>
      </c>
      <c r="C128" s="5">
        <v>15.5</v>
      </c>
      <c r="D128" s="5">
        <v>14</v>
      </c>
      <c r="E128" s="5">
        <v>18</v>
      </c>
      <c r="F128" s="61">
        <v>24</v>
      </c>
      <c r="G128" s="19">
        <v>0</v>
      </c>
      <c r="H128" s="19">
        <v>1.2</v>
      </c>
      <c r="I128" s="19">
        <v>1.5</v>
      </c>
      <c r="J128" s="5">
        <v>5</v>
      </c>
      <c r="K128" s="73">
        <v>1</v>
      </c>
      <c r="L128" s="5">
        <v>0</v>
      </c>
      <c r="M128" s="5">
        <v>1</v>
      </c>
      <c r="N128" s="5">
        <v>0</v>
      </c>
    </row>
    <row r="129" spans="1:14" ht="15">
      <c r="A129" s="17" t="s">
        <v>268</v>
      </c>
      <c r="B129" s="40" t="s">
        <v>264</v>
      </c>
      <c r="C129" s="39">
        <v>52.1</v>
      </c>
      <c r="D129" s="5">
        <v>36</v>
      </c>
      <c r="E129" s="5">
        <v>63</v>
      </c>
      <c r="F129" s="61">
        <v>61</v>
      </c>
      <c r="G129" s="19">
        <v>0.3</v>
      </c>
      <c r="H129" s="19">
        <v>1.2</v>
      </c>
      <c r="I129" s="19">
        <v>1.17</v>
      </c>
      <c r="J129" s="32">
        <v>5</v>
      </c>
      <c r="K129" s="73">
        <v>3</v>
      </c>
      <c r="L129" s="5">
        <v>0</v>
      </c>
      <c r="M129" s="5">
        <v>3</v>
      </c>
      <c r="N129" s="5">
        <v>0</v>
      </c>
    </row>
    <row r="130" spans="1:14" ht="15">
      <c r="A130" s="17" t="s">
        <v>269</v>
      </c>
      <c r="B130" s="40" t="s">
        <v>265</v>
      </c>
      <c r="C130" s="39">
        <v>59.4</v>
      </c>
      <c r="D130" s="5">
        <v>61</v>
      </c>
      <c r="E130" s="5">
        <v>64</v>
      </c>
      <c r="F130" s="61">
        <v>79</v>
      </c>
      <c r="G130" s="19">
        <v>1.2</v>
      </c>
      <c r="H130" s="51">
        <v>1.08</v>
      </c>
      <c r="I130" s="51">
        <v>1.3</v>
      </c>
      <c r="J130" s="32">
        <v>5</v>
      </c>
      <c r="K130" s="74">
        <v>3</v>
      </c>
      <c r="L130" s="68">
        <v>0</v>
      </c>
      <c r="M130" s="68">
        <v>2</v>
      </c>
      <c r="N130" s="68">
        <v>1</v>
      </c>
    </row>
    <row r="131" spans="1:14" ht="15">
      <c r="A131" s="17" t="s">
        <v>300</v>
      </c>
      <c r="B131" s="40" t="s">
        <v>266</v>
      </c>
      <c r="C131" s="39">
        <v>13.8</v>
      </c>
      <c r="D131" s="5">
        <v>11</v>
      </c>
      <c r="E131" s="5">
        <v>49</v>
      </c>
      <c r="F131" s="61">
        <v>49</v>
      </c>
      <c r="G131" s="19">
        <v>0</v>
      </c>
      <c r="H131" s="19">
        <v>3.5</v>
      </c>
      <c r="I131" s="19">
        <v>3.5</v>
      </c>
      <c r="J131" s="32">
        <v>7</v>
      </c>
      <c r="K131" s="73">
        <v>3</v>
      </c>
      <c r="L131" s="5">
        <v>0</v>
      </c>
      <c r="M131" s="5">
        <v>2</v>
      </c>
      <c r="N131" s="5">
        <v>1</v>
      </c>
    </row>
    <row r="132" spans="1:14" ht="15">
      <c r="A132" s="17" t="s">
        <v>301</v>
      </c>
      <c r="B132" s="40" t="s">
        <v>302</v>
      </c>
      <c r="C132" s="39">
        <v>56.6</v>
      </c>
      <c r="D132" s="5">
        <v>0</v>
      </c>
      <c r="E132" s="5">
        <v>93</v>
      </c>
      <c r="F132" s="61">
        <v>73</v>
      </c>
      <c r="G132" s="19">
        <v>0</v>
      </c>
      <c r="H132" s="19">
        <v>1.6</v>
      </c>
      <c r="I132" s="19">
        <v>1.2</v>
      </c>
      <c r="J132" s="5">
        <v>5</v>
      </c>
      <c r="K132" s="73">
        <v>2</v>
      </c>
      <c r="L132" s="5">
        <v>0</v>
      </c>
      <c r="M132" s="5">
        <v>1</v>
      </c>
      <c r="N132" s="5">
        <v>1</v>
      </c>
    </row>
    <row r="133" spans="1:14" ht="15">
      <c r="A133" s="17" t="s">
        <v>311</v>
      </c>
      <c r="B133" s="40" t="s">
        <v>303</v>
      </c>
      <c r="C133" s="39">
        <v>40.8</v>
      </c>
      <c r="D133" s="5">
        <v>0</v>
      </c>
      <c r="E133" s="5">
        <v>166</v>
      </c>
      <c r="F133" s="61">
        <v>121</v>
      </c>
      <c r="G133" s="19">
        <v>0</v>
      </c>
      <c r="H133" s="51">
        <v>4.07</v>
      </c>
      <c r="I133" s="51">
        <v>2.9</v>
      </c>
      <c r="J133" s="5">
        <v>7</v>
      </c>
      <c r="K133" s="73">
        <v>8</v>
      </c>
      <c r="L133" s="5">
        <v>2</v>
      </c>
      <c r="M133" s="5">
        <v>2</v>
      </c>
      <c r="N133" s="5">
        <v>4</v>
      </c>
    </row>
    <row r="134" spans="1:16" s="16" customFormat="1" ht="12.75">
      <c r="A134" s="17" t="s">
        <v>180</v>
      </c>
      <c r="B134" s="18" t="s">
        <v>4</v>
      </c>
      <c r="C134" s="5">
        <v>816</v>
      </c>
      <c r="D134" s="15">
        <v>5429</v>
      </c>
      <c r="E134" s="15">
        <v>2759</v>
      </c>
      <c r="F134" s="61">
        <v>3881</v>
      </c>
      <c r="G134" s="19">
        <v>6.1</v>
      </c>
      <c r="H134" s="19">
        <v>3.4</v>
      </c>
      <c r="I134" s="19">
        <v>4.7</v>
      </c>
      <c r="J134" s="5">
        <v>8</v>
      </c>
      <c r="K134" s="73">
        <v>310</v>
      </c>
      <c r="L134" s="5">
        <v>77</v>
      </c>
      <c r="M134" s="5">
        <v>78</v>
      </c>
      <c r="N134" s="5">
        <v>155</v>
      </c>
      <c r="P134" s="2"/>
    </row>
    <row r="135" spans="1:16" s="16" customFormat="1" ht="38.25">
      <c r="A135" s="17" t="s">
        <v>250</v>
      </c>
      <c r="B135" s="18" t="s">
        <v>306</v>
      </c>
      <c r="C135" s="5">
        <v>114.35</v>
      </c>
      <c r="D135" s="15">
        <v>1024</v>
      </c>
      <c r="E135" s="15">
        <v>1266</v>
      </c>
      <c r="F135" s="61">
        <v>1932</v>
      </c>
      <c r="G135" s="19">
        <v>5.3</v>
      </c>
      <c r="H135" s="19">
        <v>6.5</v>
      </c>
      <c r="I135" s="19">
        <v>9.9</v>
      </c>
      <c r="J135" s="5">
        <v>10</v>
      </c>
      <c r="K135" s="73">
        <v>187</v>
      </c>
      <c r="L135" s="5">
        <v>25</v>
      </c>
      <c r="M135" s="5">
        <v>75</v>
      </c>
      <c r="N135" s="5">
        <v>87</v>
      </c>
      <c r="P135" s="2"/>
    </row>
    <row r="136" spans="1:16" s="16" customFormat="1" ht="38.25">
      <c r="A136" s="17" t="s">
        <v>304</v>
      </c>
      <c r="B136" s="18" t="s">
        <v>307</v>
      </c>
      <c r="C136" s="5">
        <v>42.07</v>
      </c>
      <c r="D136" s="5">
        <v>0</v>
      </c>
      <c r="E136" s="5">
        <v>269</v>
      </c>
      <c r="F136" s="61">
        <v>242</v>
      </c>
      <c r="G136" s="5">
        <v>0</v>
      </c>
      <c r="H136" s="19">
        <v>3.4</v>
      </c>
      <c r="I136" s="19">
        <v>5.7</v>
      </c>
      <c r="J136" s="5">
        <v>8</v>
      </c>
      <c r="K136" s="43">
        <v>18</v>
      </c>
      <c r="L136" s="43">
        <v>2</v>
      </c>
      <c r="M136" s="43">
        <v>8</v>
      </c>
      <c r="N136" s="43">
        <v>8</v>
      </c>
      <c r="P136" s="2"/>
    </row>
    <row r="137" spans="1:16" s="16" customFormat="1" ht="12.75">
      <c r="A137" s="17" t="s">
        <v>305</v>
      </c>
      <c r="B137" s="18" t="s">
        <v>257</v>
      </c>
      <c r="C137" s="5">
        <v>69</v>
      </c>
      <c r="D137" s="5">
        <v>0</v>
      </c>
      <c r="E137" s="5">
        <v>251</v>
      </c>
      <c r="F137" s="61">
        <v>418</v>
      </c>
      <c r="G137" s="5">
        <v>0</v>
      </c>
      <c r="H137" s="19">
        <v>3.6</v>
      </c>
      <c r="I137" s="19">
        <v>6.05</v>
      </c>
      <c r="J137" s="5">
        <v>10</v>
      </c>
      <c r="K137" s="73">
        <v>41</v>
      </c>
      <c r="L137" s="5">
        <v>10</v>
      </c>
      <c r="M137" s="5">
        <v>11</v>
      </c>
      <c r="N137" s="5">
        <v>20</v>
      </c>
      <c r="P137" s="2"/>
    </row>
    <row r="138" spans="1:14" ht="12.75">
      <c r="A138" s="17" t="s">
        <v>181</v>
      </c>
      <c r="B138" s="18" t="s">
        <v>9</v>
      </c>
      <c r="C138" s="35">
        <v>359.01</v>
      </c>
      <c r="D138" s="5">
        <v>1601</v>
      </c>
      <c r="E138" s="5">
        <v>1600</v>
      </c>
      <c r="F138" s="61">
        <v>1365</v>
      </c>
      <c r="G138" s="19">
        <v>4.4</v>
      </c>
      <c r="H138" s="19">
        <v>4.4</v>
      </c>
      <c r="I138" s="19">
        <v>3.8</v>
      </c>
      <c r="J138" s="5">
        <v>7</v>
      </c>
      <c r="K138" s="73">
        <v>91</v>
      </c>
      <c r="L138" s="5">
        <v>23</v>
      </c>
      <c r="M138" s="5">
        <v>21</v>
      </c>
      <c r="N138" s="5">
        <v>47</v>
      </c>
    </row>
    <row r="139" spans="1:14" ht="23.25" customHeight="1">
      <c r="A139" s="14" t="s">
        <v>200</v>
      </c>
      <c r="B139" s="82" t="s">
        <v>273</v>
      </c>
      <c r="C139" s="83"/>
      <c r="D139" s="83"/>
      <c r="E139" s="83"/>
      <c r="F139" s="83"/>
      <c r="G139" s="83"/>
      <c r="H139" s="83"/>
      <c r="I139" s="83"/>
      <c r="J139" s="84"/>
      <c r="K139" s="73">
        <v>4</v>
      </c>
      <c r="L139" s="5"/>
      <c r="M139" s="5">
        <v>4</v>
      </c>
      <c r="N139" s="5"/>
    </row>
    <row r="140" spans="1:14" ht="38.25">
      <c r="A140" s="17" t="s">
        <v>182</v>
      </c>
      <c r="B140" s="18" t="s">
        <v>183</v>
      </c>
      <c r="C140" s="5">
        <v>65.5</v>
      </c>
      <c r="D140" s="5">
        <v>675</v>
      </c>
      <c r="E140" s="5">
        <v>683</v>
      </c>
      <c r="F140" s="61">
        <v>865</v>
      </c>
      <c r="G140" s="44">
        <v>10.3</v>
      </c>
      <c r="H140" s="44">
        <v>10.4</v>
      </c>
      <c r="I140" s="44">
        <v>13.2</v>
      </c>
      <c r="J140" s="5">
        <v>12</v>
      </c>
      <c r="K140" s="73">
        <v>103</v>
      </c>
      <c r="L140" s="5">
        <v>13</v>
      </c>
      <c r="M140" s="5">
        <v>40</v>
      </c>
      <c r="N140" s="5">
        <v>50</v>
      </c>
    </row>
    <row r="141" spans="1:14" ht="38.25">
      <c r="A141" s="17" t="s">
        <v>184</v>
      </c>
      <c r="B141" s="18" t="s">
        <v>185</v>
      </c>
      <c r="C141" s="5">
        <v>69.3</v>
      </c>
      <c r="D141" s="5">
        <v>619</v>
      </c>
      <c r="E141" s="5">
        <v>592</v>
      </c>
      <c r="F141" s="61">
        <v>726</v>
      </c>
      <c r="G141" s="19">
        <v>8.9</v>
      </c>
      <c r="H141" s="44">
        <v>8.5</v>
      </c>
      <c r="I141" s="44">
        <v>10.4</v>
      </c>
      <c r="J141" s="5">
        <v>10</v>
      </c>
      <c r="K141" s="73">
        <v>72</v>
      </c>
      <c r="L141" s="5">
        <v>10</v>
      </c>
      <c r="M141" s="5">
        <v>30</v>
      </c>
      <c r="N141" s="5">
        <v>32</v>
      </c>
    </row>
    <row r="142" spans="1:14" ht="38.25">
      <c r="A142" s="17" t="s">
        <v>186</v>
      </c>
      <c r="B142" s="18" t="s">
        <v>187</v>
      </c>
      <c r="C142" s="5">
        <v>66.2</v>
      </c>
      <c r="D142" s="6">
        <v>534</v>
      </c>
      <c r="E142" s="6">
        <v>671</v>
      </c>
      <c r="F142" s="64">
        <v>827</v>
      </c>
      <c r="G142" s="19">
        <v>8.1</v>
      </c>
      <c r="H142" s="44">
        <v>10.1</v>
      </c>
      <c r="I142" s="44">
        <v>12.4</v>
      </c>
      <c r="J142" s="5">
        <v>18</v>
      </c>
      <c r="K142" s="73">
        <v>148</v>
      </c>
      <c r="L142" s="5">
        <v>258</v>
      </c>
      <c r="M142" s="5">
        <v>75</v>
      </c>
      <c r="N142" s="5">
        <v>48</v>
      </c>
    </row>
    <row r="143" spans="1:14" ht="38.25">
      <c r="A143" s="17" t="s">
        <v>188</v>
      </c>
      <c r="B143" s="18" t="s">
        <v>189</v>
      </c>
      <c r="C143" s="5">
        <v>51.1</v>
      </c>
      <c r="D143" s="5">
        <v>573</v>
      </c>
      <c r="E143" s="5">
        <v>653</v>
      </c>
      <c r="F143" s="61">
        <v>836</v>
      </c>
      <c r="G143" s="19">
        <v>7.2</v>
      </c>
      <c r="H143" s="44">
        <v>8.3</v>
      </c>
      <c r="I143" s="44">
        <v>16.3</v>
      </c>
      <c r="J143" s="5">
        <v>15</v>
      </c>
      <c r="K143" s="74">
        <v>125</v>
      </c>
      <c r="L143" s="69">
        <v>31</v>
      </c>
      <c r="M143" s="69">
        <v>32</v>
      </c>
      <c r="N143" s="69">
        <v>62</v>
      </c>
    </row>
    <row r="144" spans="1:14" ht="38.25">
      <c r="A144" s="17" t="s">
        <v>190</v>
      </c>
      <c r="B144" s="18" t="s">
        <v>191</v>
      </c>
      <c r="C144" s="5">
        <v>52.7</v>
      </c>
      <c r="D144" s="5">
        <v>877</v>
      </c>
      <c r="E144" s="5">
        <v>820</v>
      </c>
      <c r="F144" s="61">
        <v>1347</v>
      </c>
      <c r="G144" s="19">
        <v>10.8</v>
      </c>
      <c r="H144" s="44">
        <v>10.1</v>
      </c>
      <c r="I144" s="44">
        <v>25.5</v>
      </c>
      <c r="J144" s="5">
        <v>18</v>
      </c>
      <c r="K144" s="74">
        <v>242</v>
      </c>
      <c r="L144" s="68">
        <v>60</v>
      </c>
      <c r="M144" s="68">
        <v>61</v>
      </c>
      <c r="N144" s="68">
        <v>121</v>
      </c>
    </row>
    <row r="145" spans="1:14" ht="25.5">
      <c r="A145" s="17" t="s">
        <v>192</v>
      </c>
      <c r="B145" s="18" t="s">
        <v>55</v>
      </c>
      <c r="C145" s="5">
        <v>46.3</v>
      </c>
      <c r="D145" s="5">
        <v>142</v>
      </c>
      <c r="E145" s="5">
        <v>146</v>
      </c>
      <c r="F145" s="61">
        <v>215</v>
      </c>
      <c r="G145" s="19">
        <v>2.8</v>
      </c>
      <c r="H145" s="44">
        <v>2.9</v>
      </c>
      <c r="I145" s="44">
        <v>4.6</v>
      </c>
      <c r="J145" s="5">
        <v>8</v>
      </c>
      <c r="K145" s="73">
        <v>17</v>
      </c>
      <c r="L145" s="5">
        <v>2</v>
      </c>
      <c r="M145" s="5">
        <v>12</v>
      </c>
      <c r="N145" s="5">
        <v>3</v>
      </c>
    </row>
    <row r="146" spans="1:14" ht="38.25">
      <c r="A146" s="17" t="s">
        <v>193</v>
      </c>
      <c r="B146" s="18" t="s">
        <v>224</v>
      </c>
      <c r="C146" s="5">
        <v>74.1</v>
      </c>
      <c r="D146" s="5">
        <v>616</v>
      </c>
      <c r="E146" s="5">
        <v>662</v>
      </c>
      <c r="F146" s="61">
        <v>691</v>
      </c>
      <c r="G146" s="19">
        <v>8.3</v>
      </c>
      <c r="H146" s="44">
        <v>8.9</v>
      </c>
      <c r="I146" s="44">
        <v>9.3</v>
      </c>
      <c r="J146" s="5">
        <v>12</v>
      </c>
      <c r="K146" s="73">
        <v>82</v>
      </c>
      <c r="L146" s="5">
        <v>20</v>
      </c>
      <c r="M146" s="5">
        <v>21</v>
      </c>
      <c r="N146" s="5">
        <v>41</v>
      </c>
    </row>
    <row r="147" spans="1:14" ht="12.75">
      <c r="A147" s="17" t="s">
        <v>194</v>
      </c>
      <c r="B147" s="18"/>
      <c r="C147" s="5"/>
      <c r="D147" s="5"/>
      <c r="E147" s="5"/>
      <c r="F147" s="61"/>
      <c r="G147" s="19"/>
      <c r="H147" s="44"/>
      <c r="I147" s="44"/>
      <c r="J147" s="5"/>
      <c r="K147" s="74"/>
      <c r="L147" s="68"/>
      <c r="M147" s="68"/>
      <c r="N147" s="68"/>
    </row>
    <row r="148" spans="1:14" ht="25.5">
      <c r="A148" s="17" t="s">
        <v>195</v>
      </c>
      <c r="B148" s="18" t="s">
        <v>56</v>
      </c>
      <c r="C148" s="5">
        <v>34.5</v>
      </c>
      <c r="D148" s="5">
        <v>291</v>
      </c>
      <c r="E148" s="5">
        <v>444</v>
      </c>
      <c r="F148" s="61">
        <v>428</v>
      </c>
      <c r="G148" s="19">
        <v>8.4</v>
      </c>
      <c r="H148" s="44">
        <v>12.6</v>
      </c>
      <c r="I148" s="44">
        <v>12.3</v>
      </c>
      <c r="J148" s="5">
        <v>18</v>
      </c>
      <c r="K148" s="73">
        <v>77</v>
      </c>
      <c r="L148" s="5">
        <v>15</v>
      </c>
      <c r="M148" s="5">
        <v>48</v>
      </c>
      <c r="N148" s="5">
        <v>14</v>
      </c>
    </row>
    <row r="149" spans="1:14" ht="12.75">
      <c r="A149" s="17" t="s">
        <v>196</v>
      </c>
      <c r="B149" s="18" t="s">
        <v>57</v>
      </c>
      <c r="C149" s="5">
        <v>11.2</v>
      </c>
      <c r="D149" s="5">
        <v>138</v>
      </c>
      <c r="E149" s="5">
        <v>291</v>
      </c>
      <c r="F149" s="61">
        <v>237</v>
      </c>
      <c r="G149" s="19">
        <v>12.2</v>
      </c>
      <c r="H149" s="44">
        <v>25.9</v>
      </c>
      <c r="I149" s="44">
        <v>21.1</v>
      </c>
      <c r="J149" s="5">
        <v>18</v>
      </c>
      <c r="K149" s="81">
        <v>42</v>
      </c>
      <c r="L149" s="81">
        <v>10</v>
      </c>
      <c r="M149" s="81">
        <v>11</v>
      </c>
      <c r="N149" s="81">
        <v>21</v>
      </c>
    </row>
    <row r="150" spans="1:14" ht="12.75">
      <c r="A150" s="17" t="s">
        <v>197</v>
      </c>
      <c r="B150" s="18" t="s">
        <v>58</v>
      </c>
      <c r="C150" s="5">
        <v>11.2</v>
      </c>
      <c r="D150" s="5">
        <v>116</v>
      </c>
      <c r="E150" s="5">
        <v>61</v>
      </c>
      <c r="F150" s="61">
        <v>162</v>
      </c>
      <c r="G150" s="19">
        <v>10.3</v>
      </c>
      <c r="H150" s="44">
        <v>5.4</v>
      </c>
      <c r="I150" s="44">
        <v>14.4</v>
      </c>
      <c r="J150" s="5">
        <v>18</v>
      </c>
      <c r="K150" s="73">
        <v>29</v>
      </c>
      <c r="L150" s="5">
        <v>7</v>
      </c>
      <c r="M150" s="5">
        <v>8</v>
      </c>
      <c r="N150" s="5">
        <v>14</v>
      </c>
    </row>
    <row r="151" spans="1:14" ht="12.75">
      <c r="A151" s="17" t="s">
        <v>198</v>
      </c>
      <c r="B151" s="18" t="s">
        <v>59</v>
      </c>
      <c r="C151" s="5">
        <v>18.6</v>
      </c>
      <c r="D151" s="5">
        <v>113</v>
      </c>
      <c r="E151" s="5">
        <v>141</v>
      </c>
      <c r="F151" s="61">
        <v>156</v>
      </c>
      <c r="G151" s="19">
        <v>6.07</v>
      </c>
      <c r="H151" s="44">
        <v>7.5</v>
      </c>
      <c r="I151" s="44">
        <v>8.3</v>
      </c>
      <c r="J151" s="5">
        <v>10</v>
      </c>
      <c r="K151" s="73">
        <v>8</v>
      </c>
      <c r="L151" s="5">
        <v>1</v>
      </c>
      <c r="M151" s="5">
        <v>4</v>
      </c>
      <c r="N151" s="5">
        <v>3</v>
      </c>
    </row>
    <row r="152" spans="1:14" ht="12.75">
      <c r="A152" s="17" t="s">
        <v>199</v>
      </c>
      <c r="B152" s="18" t="s">
        <v>60</v>
      </c>
      <c r="C152" s="5">
        <v>42.6</v>
      </c>
      <c r="D152" s="5">
        <v>367</v>
      </c>
      <c r="E152" s="5">
        <v>378</v>
      </c>
      <c r="F152" s="61">
        <v>918</v>
      </c>
      <c r="G152" s="19">
        <v>8.7</v>
      </c>
      <c r="H152" s="44">
        <v>8.8</v>
      </c>
      <c r="I152" s="44">
        <v>21.5</v>
      </c>
      <c r="J152" s="5">
        <v>18</v>
      </c>
      <c r="K152" s="74">
        <v>165</v>
      </c>
      <c r="L152" s="68">
        <v>41</v>
      </c>
      <c r="M152" s="68">
        <v>42</v>
      </c>
      <c r="N152" s="68">
        <v>82</v>
      </c>
    </row>
    <row r="153" spans="1:14" ht="12.75">
      <c r="A153" s="17" t="s">
        <v>201</v>
      </c>
      <c r="B153" s="18" t="s">
        <v>9</v>
      </c>
      <c r="C153" s="5">
        <v>0</v>
      </c>
      <c r="D153" s="5">
        <v>0</v>
      </c>
      <c r="E153" s="5">
        <v>0</v>
      </c>
      <c r="F153" s="61">
        <v>0</v>
      </c>
      <c r="G153" s="5">
        <v>0</v>
      </c>
      <c r="H153" s="5">
        <v>0</v>
      </c>
      <c r="I153" s="5">
        <v>0</v>
      </c>
      <c r="J153" s="5">
        <v>0</v>
      </c>
      <c r="K153" s="73">
        <v>0</v>
      </c>
      <c r="L153" s="5">
        <v>0</v>
      </c>
      <c r="M153" s="5">
        <v>0</v>
      </c>
      <c r="N153" s="5">
        <v>0</v>
      </c>
    </row>
    <row r="154" spans="1:14" ht="38.25">
      <c r="A154" s="17" t="s">
        <v>202</v>
      </c>
      <c r="B154" s="18" t="s">
        <v>203</v>
      </c>
      <c r="C154" s="5">
        <v>394.4</v>
      </c>
      <c r="D154" s="5">
        <v>2637</v>
      </c>
      <c r="E154" s="5">
        <v>2708</v>
      </c>
      <c r="F154" s="61">
        <v>2702</v>
      </c>
      <c r="G154" s="19">
        <v>6.7</v>
      </c>
      <c r="H154" s="19">
        <v>6.8</v>
      </c>
      <c r="I154" s="19">
        <v>6.8</v>
      </c>
      <c r="J154" s="5">
        <v>10</v>
      </c>
      <c r="K154" s="73">
        <v>270</v>
      </c>
      <c r="L154" s="5">
        <v>40</v>
      </c>
      <c r="M154" s="5">
        <v>130</v>
      </c>
      <c r="N154" s="5">
        <v>100</v>
      </c>
    </row>
    <row r="155" spans="1:14" ht="12.75">
      <c r="A155" s="17" t="s">
        <v>204</v>
      </c>
      <c r="B155" s="18" t="s">
        <v>4</v>
      </c>
      <c r="C155" s="5">
        <v>236.4</v>
      </c>
      <c r="D155" s="5">
        <v>1418</v>
      </c>
      <c r="E155" s="5">
        <v>1006</v>
      </c>
      <c r="F155" s="61">
        <v>695</v>
      </c>
      <c r="G155" s="19">
        <v>6</v>
      </c>
      <c r="H155" s="19">
        <v>4.3</v>
      </c>
      <c r="I155" s="19">
        <v>2.9</v>
      </c>
      <c r="J155" s="5">
        <v>7</v>
      </c>
      <c r="K155" s="73">
        <v>48</v>
      </c>
      <c r="L155" s="5">
        <v>12</v>
      </c>
      <c r="M155" s="5">
        <v>12</v>
      </c>
      <c r="N155" s="5">
        <v>24</v>
      </c>
    </row>
    <row r="156" spans="1:14" ht="38.25">
      <c r="A156" s="17" t="s">
        <v>205</v>
      </c>
      <c r="B156" s="18" t="s">
        <v>206</v>
      </c>
      <c r="C156" s="5">
        <v>185</v>
      </c>
      <c r="D156" s="5">
        <v>733</v>
      </c>
      <c r="E156" s="5">
        <v>661</v>
      </c>
      <c r="F156" s="61">
        <v>858</v>
      </c>
      <c r="G156" s="19">
        <v>3.9</v>
      </c>
      <c r="H156" s="19">
        <v>3.6</v>
      </c>
      <c r="I156" s="19">
        <v>4.6</v>
      </c>
      <c r="J156" s="5">
        <v>8</v>
      </c>
      <c r="K156" s="73">
        <v>59</v>
      </c>
      <c r="L156" s="5">
        <v>7</v>
      </c>
      <c r="M156" s="5">
        <v>23</v>
      </c>
      <c r="N156" s="5">
        <v>29</v>
      </c>
    </row>
    <row r="157" spans="1:14" ht="38.25">
      <c r="A157" s="17" t="s">
        <v>207</v>
      </c>
      <c r="B157" s="18" t="s">
        <v>208</v>
      </c>
      <c r="C157" s="5">
        <v>122</v>
      </c>
      <c r="D157" s="5">
        <v>364</v>
      </c>
      <c r="E157" s="5">
        <v>496</v>
      </c>
      <c r="F157" s="61">
        <v>1345</v>
      </c>
      <c r="G157" s="19">
        <v>2.9</v>
      </c>
      <c r="H157" s="19">
        <v>4.1</v>
      </c>
      <c r="I157" s="19">
        <v>11</v>
      </c>
      <c r="J157" s="5">
        <v>10</v>
      </c>
      <c r="K157" s="73">
        <v>133</v>
      </c>
      <c r="L157" s="5">
        <v>18</v>
      </c>
      <c r="M157" s="5">
        <v>55</v>
      </c>
      <c r="N157" s="5">
        <v>60</v>
      </c>
    </row>
    <row r="158" spans="1:14" ht="12.75">
      <c r="A158" s="17" t="s">
        <v>209</v>
      </c>
      <c r="B158" s="18" t="s">
        <v>310</v>
      </c>
      <c r="C158" s="5">
        <v>8.4</v>
      </c>
      <c r="D158" s="5">
        <v>65</v>
      </c>
      <c r="E158" s="5">
        <v>66</v>
      </c>
      <c r="F158" s="61">
        <v>62</v>
      </c>
      <c r="G158" s="19">
        <v>7.7</v>
      </c>
      <c r="H158" s="19">
        <v>7.9</v>
      </c>
      <c r="I158" s="19">
        <v>7.3</v>
      </c>
      <c r="J158" s="5">
        <v>10</v>
      </c>
      <c r="K158" s="73">
        <v>6</v>
      </c>
      <c r="L158" s="5">
        <v>1</v>
      </c>
      <c r="M158" s="5">
        <v>2</v>
      </c>
      <c r="N158" s="5">
        <v>3</v>
      </c>
    </row>
    <row r="159" spans="1:14" ht="12.75">
      <c r="A159" s="17" t="s">
        <v>210</v>
      </c>
      <c r="B159" s="18" t="s">
        <v>63</v>
      </c>
      <c r="C159" s="5">
        <v>4.3</v>
      </c>
      <c r="D159" s="5">
        <v>75</v>
      </c>
      <c r="E159" s="5">
        <v>74</v>
      </c>
      <c r="F159" s="61">
        <v>63</v>
      </c>
      <c r="G159" s="19">
        <v>17.4</v>
      </c>
      <c r="H159" s="19">
        <v>17.2</v>
      </c>
      <c r="I159" s="19">
        <v>14.6</v>
      </c>
      <c r="J159" s="5">
        <v>18</v>
      </c>
      <c r="K159" s="73">
        <v>11</v>
      </c>
      <c r="L159" s="5">
        <v>2</v>
      </c>
      <c r="M159" s="5">
        <v>4</v>
      </c>
      <c r="N159" s="5">
        <v>5</v>
      </c>
    </row>
    <row r="160" spans="1:14" ht="15" customHeight="1">
      <c r="A160" s="17" t="s">
        <v>211</v>
      </c>
      <c r="B160" s="18" t="s">
        <v>9</v>
      </c>
      <c r="C160" s="5">
        <v>396.8</v>
      </c>
      <c r="D160" s="15">
        <v>1170</v>
      </c>
      <c r="E160" s="15">
        <v>811</v>
      </c>
      <c r="F160" s="61">
        <v>959</v>
      </c>
      <c r="G160" s="19">
        <v>2.9</v>
      </c>
      <c r="H160" s="51">
        <v>2.04</v>
      </c>
      <c r="I160" s="51">
        <v>2.4</v>
      </c>
      <c r="J160" s="5">
        <v>7</v>
      </c>
      <c r="K160" s="73">
        <v>67</v>
      </c>
      <c r="L160" s="5">
        <v>16</v>
      </c>
      <c r="M160" s="5">
        <v>18</v>
      </c>
      <c r="N160" s="5">
        <v>33</v>
      </c>
    </row>
    <row r="161" spans="1:14" ht="38.25">
      <c r="A161" s="21" t="s">
        <v>212</v>
      </c>
      <c r="B161" s="18" t="s">
        <v>213</v>
      </c>
      <c r="C161" s="5">
        <v>81.6</v>
      </c>
      <c r="D161" s="5">
        <v>386</v>
      </c>
      <c r="E161" s="5">
        <v>614</v>
      </c>
      <c r="F161" s="61">
        <v>642</v>
      </c>
      <c r="G161" s="19">
        <v>4.7</v>
      </c>
      <c r="H161" s="19">
        <v>7.5</v>
      </c>
      <c r="I161" s="19">
        <v>7.5</v>
      </c>
      <c r="J161" s="5">
        <v>10</v>
      </c>
      <c r="K161" s="73">
        <v>63</v>
      </c>
      <c r="L161" s="5">
        <v>8</v>
      </c>
      <c r="M161" s="5">
        <v>26</v>
      </c>
      <c r="N161" s="5">
        <v>29</v>
      </c>
    </row>
    <row r="162" spans="1:14" ht="12.75">
      <c r="A162" s="17" t="s">
        <v>214</v>
      </c>
      <c r="B162" s="18" t="s">
        <v>65</v>
      </c>
      <c r="C162" s="5">
        <v>5.5</v>
      </c>
      <c r="D162" s="5">
        <v>63</v>
      </c>
      <c r="E162" s="5">
        <v>46</v>
      </c>
      <c r="F162" s="61">
        <v>63</v>
      </c>
      <c r="G162" s="19">
        <v>11.4</v>
      </c>
      <c r="H162" s="19">
        <v>8.3</v>
      </c>
      <c r="I162" s="19">
        <v>11.4</v>
      </c>
      <c r="J162" s="5">
        <v>15</v>
      </c>
      <c r="K162" s="73">
        <v>9</v>
      </c>
      <c r="L162" s="5">
        <v>2</v>
      </c>
      <c r="M162" s="5">
        <v>4</v>
      </c>
      <c r="N162" s="5">
        <v>3</v>
      </c>
    </row>
    <row r="163" spans="1:14" ht="12.75">
      <c r="A163" s="17" t="s">
        <v>215</v>
      </c>
      <c r="B163" s="18" t="s">
        <v>4</v>
      </c>
      <c r="C163" s="5">
        <v>246.2</v>
      </c>
      <c r="D163" s="5">
        <v>1120</v>
      </c>
      <c r="E163" s="5">
        <v>713</v>
      </c>
      <c r="F163" s="61">
        <v>844</v>
      </c>
      <c r="G163" s="19">
        <v>4.2</v>
      </c>
      <c r="H163" s="19">
        <v>2.8</v>
      </c>
      <c r="I163" s="19">
        <v>3.4</v>
      </c>
      <c r="J163" s="5">
        <v>7</v>
      </c>
      <c r="K163" s="73">
        <v>59</v>
      </c>
      <c r="L163" s="5">
        <v>14</v>
      </c>
      <c r="M163" s="5">
        <v>16</v>
      </c>
      <c r="N163" s="5">
        <v>29</v>
      </c>
    </row>
    <row r="164" spans="1:14" ht="38.25">
      <c r="A164" s="17" t="s">
        <v>216</v>
      </c>
      <c r="B164" s="18" t="s">
        <v>217</v>
      </c>
      <c r="C164" s="5">
        <v>152.3</v>
      </c>
      <c r="D164" s="5">
        <v>731</v>
      </c>
      <c r="E164" s="5">
        <v>1049</v>
      </c>
      <c r="F164" s="61">
        <v>1222</v>
      </c>
      <c r="G164" s="19">
        <v>4.8</v>
      </c>
      <c r="H164" s="19">
        <v>6.9</v>
      </c>
      <c r="I164" s="19">
        <v>8</v>
      </c>
      <c r="J164" s="5">
        <v>10</v>
      </c>
      <c r="K164" s="77">
        <v>120</v>
      </c>
      <c r="L164" s="5">
        <v>15</v>
      </c>
      <c r="M164" s="5">
        <v>55</v>
      </c>
      <c r="N164" s="5">
        <v>50</v>
      </c>
    </row>
    <row r="165" spans="1:14" ht="12.75">
      <c r="A165" s="17" t="s">
        <v>309</v>
      </c>
      <c r="B165" s="18" t="s">
        <v>308</v>
      </c>
      <c r="C165" s="5">
        <v>17.9</v>
      </c>
      <c r="D165" s="5">
        <v>0</v>
      </c>
      <c r="E165" s="5">
        <v>57</v>
      </c>
      <c r="F165" s="61">
        <v>185</v>
      </c>
      <c r="G165" s="19">
        <v>0</v>
      </c>
      <c r="H165" s="19">
        <v>3.1</v>
      </c>
      <c r="I165" s="19">
        <v>10.3</v>
      </c>
      <c r="J165" s="5">
        <v>15</v>
      </c>
      <c r="K165" s="74">
        <v>27</v>
      </c>
      <c r="L165" s="68">
        <v>6</v>
      </c>
      <c r="M165" s="68">
        <v>8</v>
      </c>
      <c r="N165" s="68">
        <v>13</v>
      </c>
    </row>
    <row r="166" spans="1:15" ht="12.75">
      <c r="A166" s="22" t="s">
        <v>218</v>
      </c>
      <c r="B166" s="18" t="s">
        <v>4</v>
      </c>
      <c r="C166" s="5">
        <v>555.1</v>
      </c>
      <c r="D166" s="5">
        <v>1552</v>
      </c>
      <c r="E166" s="5">
        <v>2251</v>
      </c>
      <c r="F166" s="61">
        <v>2498</v>
      </c>
      <c r="G166" s="6">
        <v>2.7</v>
      </c>
      <c r="H166" s="6">
        <v>4.05</v>
      </c>
      <c r="I166" s="6">
        <v>4.5</v>
      </c>
      <c r="J166" s="5">
        <v>8</v>
      </c>
      <c r="K166" s="73">
        <v>199</v>
      </c>
      <c r="L166" s="5">
        <v>49</v>
      </c>
      <c r="M166" s="5">
        <v>51</v>
      </c>
      <c r="N166" s="5">
        <v>99</v>
      </c>
      <c r="O166" s="13"/>
    </row>
    <row r="167" spans="1:14" ht="18.75" customHeight="1">
      <c r="A167" s="180" t="s">
        <v>68</v>
      </c>
      <c r="B167" s="181"/>
      <c r="C167" s="181"/>
      <c r="D167" s="25"/>
      <c r="E167" s="25"/>
      <c r="F167" s="65"/>
      <c r="G167" s="23"/>
      <c r="H167" s="23"/>
      <c r="I167" s="23"/>
      <c r="J167" s="24"/>
      <c r="K167" s="78">
        <f>SUM(K16:K166)</f>
        <v>8210</v>
      </c>
      <c r="L167" s="78">
        <f>SUM(L16:L166)</f>
        <v>1853</v>
      </c>
      <c r="M167" s="78">
        <f>SUM(M16:M166)</f>
        <v>2765</v>
      </c>
      <c r="N167" s="78">
        <f>SUM(N16:N166)</f>
        <v>3608</v>
      </c>
    </row>
    <row r="168" spans="1:14" ht="12.75">
      <c r="A168" s="1"/>
      <c r="B168" s="1"/>
      <c r="C168" s="45"/>
      <c r="D168" s="45"/>
      <c r="E168" s="45"/>
      <c r="F168" s="66"/>
      <c r="G168" s="45"/>
      <c r="H168" s="45"/>
      <c r="I168" s="45"/>
      <c r="J168" s="45"/>
      <c r="K168" s="79"/>
      <c r="L168" s="45"/>
      <c r="M168" s="45"/>
      <c r="N168" s="45"/>
    </row>
    <row r="169" ht="12.75">
      <c r="A169" s="3"/>
    </row>
  </sheetData>
  <sheetProtection/>
  <mergeCells count="18">
    <mergeCell ref="A1:N1"/>
    <mergeCell ref="A3:N4"/>
    <mergeCell ref="A6:N6"/>
    <mergeCell ref="A7:N7"/>
    <mergeCell ref="A8:N8"/>
    <mergeCell ref="B10:B13"/>
    <mergeCell ref="C10:C13"/>
    <mergeCell ref="D10:F12"/>
    <mergeCell ref="G10:I12"/>
    <mergeCell ref="J10:N10"/>
    <mergeCell ref="A167:C167"/>
    <mergeCell ref="A15:N15"/>
    <mergeCell ref="A11:A13"/>
    <mergeCell ref="J11:J13"/>
    <mergeCell ref="K11:K13"/>
    <mergeCell ref="L11:N11"/>
    <mergeCell ref="L12:M12"/>
    <mergeCell ref="N12:N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7"/>
  <sheetViews>
    <sheetView zoomScalePageLayoutView="0" workbookViewId="0" topLeftCell="A95">
      <selection activeCell="A118" sqref="A118"/>
    </sheetView>
  </sheetViews>
  <sheetFormatPr defaultColWidth="9.140625" defaultRowHeight="15"/>
  <sheetData>
    <row r="1" ht="15.75" thickBot="1">
      <c r="A1" s="27">
        <v>4154</v>
      </c>
    </row>
    <row r="2" ht="15.75" thickBot="1">
      <c r="A2" s="28">
        <v>60</v>
      </c>
    </row>
    <row r="3" ht="15.75" thickBot="1">
      <c r="A3" s="28">
        <v>53</v>
      </c>
    </row>
    <row r="4" ht="15.75" thickBot="1">
      <c r="A4" s="28">
        <v>209</v>
      </c>
    </row>
    <row r="5" ht="15.75" thickBot="1">
      <c r="A5" s="28">
        <v>270</v>
      </c>
    </row>
    <row r="6" ht="15.75" thickBot="1">
      <c r="A6" s="28">
        <v>169</v>
      </c>
    </row>
    <row r="7" ht="15.75" thickBot="1">
      <c r="A7" s="28">
        <v>101</v>
      </c>
    </row>
    <row r="8" ht="15.75" thickBot="1">
      <c r="A8" s="28">
        <v>2155</v>
      </c>
    </row>
    <row r="9" ht="15.75" thickBot="1">
      <c r="A9" s="28">
        <v>669</v>
      </c>
    </row>
    <row r="10" ht="15.75" thickBot="1">
      <c r="A10" s="28">
        <v>1785</v>
      </c>
    </row>
    <row r="11" ht="15.75" thickBot="1">
      <c r="A11" s="28">
        <v>1032</v>
      </c>
    </row>
    <row r="12" ht="15.75" thickBot="1">
      <c r="A12" s="28">
        <v>110</v>
      </c>
    </row>
    <row r="13" ht="15.75" thickBot="1">
      <c r="A13" s="28">
        <v>450</v>
      </c>
    </row>
    <row r="14" ht="15.75" thickBot="1">
      <c r="A14" s="28">
        <v>760</v>
      </c>
    </row>
    <row r="15" ht="15.75" thickBot="1">
      <c r="A15" s="28">
        <v>442</v>
      </c>
    </row>
    <row r="16" ht="15.75" thickBot="1">
      <c r="A16" s="28">
        <v>1126</v>
      </c>
    </row>
    <row r="17" ht="15.75" thickBot="1">
      <c r="A17" s="28">
        <v>458</v>
      </c>
    </row>
    <row r="18" ht="15.75" thickBot="1">
      <c r="A18" s="29">
        <v>1880</v>
      </c>
    </row>
    <row r="19" ht="15.75" thickBot="1">
      <c r="A19" s="28">
        <v>65</v>
      </c>
    </row>
    <row r="20" ht="15.75" thickBot="1">
      <c r="A20" s="28">
        <v>1103</v>
      </c>
    </row>
    <row r="21" ht="15.75" thickBot="1">
      <c r="A21" s="28">
        <v>24</v>
      </c>
    </row>
    <row r="22" ht="15.75" thickBot="1">
      <c r="A22" s="28">
        <v>50</v>
      </c>
    </row>
    <row r="23" ht="16.5" thickBot="1">
      <c r="A23" s="30">
        <v>81</v>
      </c>
    </row>
    <row r="24" ht="15.75" thickBot="1">
      <c r="A24" s="28">
        <v>0</v>
      </c>
    </row>
    <row r="25" ht="15.75" thickBot="1">
      <c r="A25" s="28">
        <v>49</v>
      </c>
    </row>
    <row r="26" ht="15.75" thickBot="1">
      <c r="A26" s="28">
        <v>1088</v>
      </c>
    </row>
    <row r="27" ht="15.75" thickBot="1">
      <c r="A27" s="28">
        <v>57</v>
      </c>
    </row>
    <row r="28" ht="15.75" thickBot="1">
      <c r="A28" s="28">
        <v>231</v>
      </c>
    </row>
    <row r="29" ht="15.75" thickBot="1">
      <c r="A29" s="28">
        <v>399</v>
      </c>
    </row>
    <row r="30" ht="15.75" thickBot="1">
      <c r="A30" s="28">
        <v>108</v>
      </c>
    </row>
    <row r="31" ht="15.75" thickBot="1">
      <c r="A31" s="28">
        <v>77</v>
      </c>
    </row>
    <row r="32" ht="15.75" thickBot="1">
      <c r="A32" s="28">
        <v>8</v>
      </c>
    </row>
    <row r="33" ht="15.75" thickBot="1">
      <c r="A33" s="28">
        <v>275</v>
      </c>
    </row>
    <row r="34" ht="15.75" thickBot="1">
      <c r="A34" s="28">
        <v>575</v>
      </c>
    </row>
    <row r="35" ht="15.75" thickBot="1">
      <c r="A35" s="28">
        <v>772</v>
      </c>
    </row>
    <row r="36" ht="15.75" thickBot="1">
      <c r="A36" s="28">
        <v>682</v>
      </c>
    </row>
    <row r="37" ht="15.75" thickBot="1">
      <c r="A37" s="28">
        <v>70</v>
      </c>
    </row>
    <row r="38" ht="15.75" thickBot="1">
      <c r="A38" s="28" t="s">
        <v>225</v>
      </c>
    </row>
    <row r="39" ht="15.75" thickBot="1">
      <c r="A39" s="28">
        <v>1922</v>
      </c>
    </row>
    <row r="40" ht="15.75" thickBot="1">
      <c r="A40" s="28">
        <v>735</v>
      </c>
    </row>
    <row r="41" ht="15.75" thickBot="1">
      <c r="A41" s="28"/>
    </row>
    <row r="42" ht="15.75" thickBot="1">
      <c r="A42" s="28">
        <v>3644</v>
      </c>
    </row>
    <row r="43" ht="15.75" thickBot="1">
      <c r="A43" s="28">
        <v>779</v>
      </c>
    </row>
    <row r="44" ht="15.75" thickBot="1">
      <c r="A44" s="28">
        <v>455</v>
      </c>
    </row>
    <row r="45" ht="15.75" thickBot="1">
      <c r="A45" s="28">
        <v>469</v>
      </c>
    </row>
    <row r="46" ht="15.75" thickBot="1">
      <c r="A46" s="28">
        <v>616</v>
      </c>
    </row>
    <row r="47" ht="15.75" thickBot="1">
      <c r="A47" s="28">
        <v>131</v>
      </c>
    </row>
    <row r="48" ht="15.75" thickBot="1">
      <c r="A48" s="28">
        <v>60</v>
      </c>
    </row>
    <row r="49" ht="15.75" thickBot="1">
      <c r="A49" s="28">
        <v>269</v>
      </c>
    </row>
    <row r="50" ht="15.75" thickBot="1">
      <c r="A50" s="28">
        <v>227</v>
      </c>
    </row>
    <row r="51" ht="15.75" thickBot="1">
      <c r="A51" s="28">
        <v>1001</v>
      </c>
    </row>
    <row r="52" ht="15.75" thickBot="1">
      <c r="A52" s="28">
        <v>1145</v>
      </c>
    </row>
    <row r="53" ht="15.75" thickBot="1">
      <c r="A53" s="28">
        <v>1269</v>
      </c>
    </row>
    <row r="54" ht="15.75" thickBot="1">
      <c r="A54" s="28">
        <v>1325</v>
      </c>
    </row>
    <row r="55" ht="15.75" thickBot="1">
      <c r="A55" s="28"/>
    </row>
    <row r="56" ht="15.75" thickBot="1">
      <c r="A56" s="28">
        <v>1499</v>
      </c>
    </row>
    <row r="57" ht="15.75" thickBot="1">
      <c r="A57" s="28">
        <v>152</v>
      </c>
    </row>
    <row r="58" ht="15.75" thickBot="1">
      <c r="A58" s="28">
        <v>195</v>
      </c>
    </row>
    <row r="59" ht="15.75" thickBot="1">
      <c r="A59" s="28">
        <v>123</v>
      </c>
    </row>
    <row r="60" ht="15.75" thickBot="1">
      <c r="A60" s="28">
        <v>69</v>
      </c>
    </row>
    <row r="61" ht="15.75" thickBot="1">
      <c r="A61" s="28">
        <v>99</v>
      </c>
    </row>
    <row r="62" ht="15.75" thickBot="1">
      <c r="A62" s="28">
        <v>203</v>
      </c>
    </row>
    <row r="63" ht="15.75" thickBot="1">
      <c r="A63" s="28">
        <v>136</v>
      </c>
    </row>
    <row r="64" ht="15.75" thickBot="1">
      <c r="A64" s="28">
        <v>4155</v>
      </c>
    </row>
    <row r="65" ht="15.75" thickBot="1">
      <c r="A65" s="28">
        <v>959</v>
      </c>
    </row>
    <row r="66" ht="15.75" thickBot="1">
      <c r="A66" s="28">
        <v>427</v>
      </c>
    </row>
    <row r="67" ht="15.75" thickBot="1">
      <c r="A67" s="28">
        <v>755</v>
      </c>
    </row>
    <row r="68" ht="15.75" thickBot="1">
      <c r="A68" s="28">
        <v>3552</v>
      </c>
    </row>
    <row r="69" ht="15.75" thickBot="1">
      <c r="A69" s="28">
        <v>919</v>
      </c>
    </row>
    <row r="70" ht="15.75" thickBot="1">
      <c r="A70" s="28">
        <v>461</v>
      </c>
    </row>
    <row r="71" ht="15.75" thickBot="1">
      <c r="A71" s="28">
        <v>242</v>
      </c>
    </row>
    <row r="72" ht="15.75" thickBot="1">
      <c r="A72" s="28">
        <v>941</v>
      </c>
    </row>
    <row r="73" ht="15.75" thickBot="1">
      <c r="A73" s="28">
        <v>0</v>
      </c>
    </row>
    <row r="74" ht="15.75" thickBot="1">
      <c r="A74" s="28">
        <v>0</v>
      </c>
    </row>
    <row r="75" ht="15.75" thickBot="1">
      <c r="A75" s="28">
        <v>0</v>
      </c>
    </row>
    <row r="76" ht="15.75" thickBot="1">
      <c r="A76" s="28">
        <v>0</v>
      </c>
    </row>
    <row r="77" ht="15.75" thickBot="1">
      <c r="A77" s="28">
        <v>1068</v>
      </c>
    </row>
    <row r="78" ht="15">
      <c r="A78" s="216">
        <v>63</v>
      </c>
    </row>
    <row r="79" ht="15.75" thickBot="1">
      <c r="A79" s="217"/>
    </row>
    <row r="80" ht="15">
      <c r="A80" s="216">
        <v>347</v>
      </c>
    </row>
    <row r="81" ht="15.75" thickBot="1">
      <c r="A81" s="217"/>
    </row>
    <row r="82" ht="15.75" thickBot="1">
      <c r="A82" s="28">
        <v>1588</v>
      </c>
    </row>
    <row r="83" ht="15.75" thickBot="1">
      <c r="A83" s="28">
        <v>147</v>
      </c>
    </row>
    <row r="84" ht="15.75" thickBot="1">
      <c r="A84" s="28">
        <v>177</v>
      </c>
    </row>
    <row r="85" ht="15.75" thickBot="1">
      <c r="A85" s="28">
        <v>1666</v>
      </c>
    </row>
    <row r="86" ht="15.75" thickBot="1">
      <c r="A86" s="28">
        <v>164</v>
      </c>
    </row>
    <row r="87" ht="15.75" thickBot="1">
      <c r="A87" s="28">
        <v>4899</v>
      </c>
    </row>
    <row r="88" ht="15.75" thickBot="1">
      <c r="A88" s="28">
        <v>1145</v>
      </c>
    </row>
    <row r="89" ht="15.75" thickBot="1">
      <c r="A89" s="28">
        <v>644</v>
      </c>
    </row>
    <row r="90" ht="15.75" thickBot="1">
      <c r="A90" s="28">
        <v>400</v>
      </c>
    </row>
    <row r="91" ht="15.75" thickBot="1">
      <c r="A91" s="28">
        <v>139</v>
      </c>
    </row>
    <row r="92" ht="15.75" thickBot="1">
      <c r="A92" s="28">
        <v>140</v>
      </c>
    </row>
    <row r="93" ht="15.75" thickBot="1">
      <c r="A93" s="28">
        <v>333</v>
      </c>
    </row>
    <row r="94" ht="15.75" thickBot="1">
      <c r="A94" s="28">
        <v>305</v>
      </c>
    </row>
    <row r="95" ht="15.75" thickBot="1">
      <c r="A95" s="28">
        <v>486</v>
      </c>
    </row>
    <row r="96" ht="15.75" thickBot="1">
      <c r="A96" s="28">
        <v>190</v>
      </c>
    </row>
    <row r="97" ht="15.75" thickBot="1">
      <c r="A97" s="28">
        <v>123</v>
      </c>
    </row>
    <row r="98" ht="15.75" thickBot="1">
      <c r="A98" s="28">
        <v>116</v>
      </c>
    </row>
    <row r="99" ht="15.75" thickBot="1">
      <c r="A99" s="28">
        <v>95</v>
      </c>
    </row>
    <row r="100" ht="15.75" thickBot="1">
      <c r="A100" s="28">
        <v>26</v>
      </c>
    </row>
    <row r="101" ht="15.75" thickBot="1">
      <c r="A101" s="28">
        <v>85</v>
      </c>
    </row>
    <row r="102" ht="15.75" thickBot="1">
      <c r="A102" s="28">
        <v>0</v>
      </c>
    </row>
    <row r="103" ht="15.75" thickBot="1">
      <c r="A103" s="28">
        <v>2027</v>
      </c>
    </row>
    <row r="104" ht="15.75" thickBot="1">
      <c r="A104" s="28">
        <v>1021</v>
      </c>
    </row>
    <row r="105" ht="15.75" thickBot="1">
      <c r="A105" s="28">
        <v>818</v>
      </c>
    </row>
    <row r="106" ht="15.75" thickBot="1">
      <c r="A106" s="28">
        <v>477</v>
      </c>
    </row>
    <row r="107" ht="15.75" thickBot="1">
      <c r="A107" s="28">
        <v>53</v>
      </c>
    </row>
    <row r="108" ht="15.75" thickBot="1">
      <c r="A108" s="28">
        <v>114</v>
      </c>
    </row>
    <row r="109" ht="15.75" thickBot="1">
      <c r="A109" s="28">
        <v>1627</v>
      </c>
    </row>
    <row r="110" ht="15.75" thickBot="1">
      <c r="A110" s="28">
        <v>136</v>
      </c>
    </row>
    <row r="111" ht="15.75" thickBot="1">
      <c r="A111" s="28">
        <v>640</v>
      </c>
    </row>
    <row r="112" ht="15.75" thickBot="1">
      <c r="A112" s="28">
        <v>379</v>
      </c>
    </row>
    <row r="113" ht="15.75" thickBot="1">
      <c r="A113" s="28">
        <v>268</v>
      </c>
    </row>
    <row r="114" ht="15.75" thickBot="1">
      <c r="A114" s="28"/>
    </row>
    <row r="115" ht="15.75" thickBot="1">
      <c r="A115" s="28">
        <v>535</v>
      </c>
    </row>
    <row r="117" ht="15">
      <c r="A117">
        <f>SUM(A1:A115)</f>
        <v>72972</v>
      </c>
    </row>
  </sheetData>
  <sheetProtection/>
  <mergeCells count="2">
    <mergeCell ref="A78:A79"/>
    <mergeCell ref="A80:A8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2014-05-21T22:54:10Z</cp:lastPrinted>
  <dcterms:created xsi:type="dcterms:W3CDTF">2006-09-16T00:00:00Z</dcterms:created>
  <dcterms:modified xsi:type="dcterms:W3CDTF">2020-04-21T06:46:57Z</dcterms:modified>
  <cp:category/>
  <cp:version/>
  <cp:contentType/>
  <cp:contentStatus/>
</cp:coreProperties>
</file>