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2023" sheetId="1" r:id="rId1"/>
    <sheet name="2024" sheetId="2" r:id="rId2"/>
    <sheet name="2025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new</author>
  </authors>
  <commentList>
    <comment ref="H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H13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3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2.xml><?xml version="1.0" encoding="utf-8"?>
<comments xmlns="http://schemas.openxmlformats.org/spreadsheetml/2006/main">
  <authors>
    <author>new</author>
  </authors>
  <commentList>
    <comment ref="H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H13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3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3.xml><?xml version="1.0" encoding="utf-8"?>
<comments xmlns="http://schemas.openxmlformats.org/spreadsheetml/2006/main">
  <authors>
    <author>new</author>
  </authors>
  <commentList>
    <comment ref="H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H13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K13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<sst xmlns="http://schemas.openxmlformats.org/spreadsheetml/2006/main" count="225" uniqueCount="71">
  <si>
    <t>№ п/п</t>
  </si>
  <si>
    <t>3</t>
  </si>
  <si>
    <t>4</t>
  </si>
  <si>
    <t>Наименование муниципального образования</t>
  </si>
  <si>
    <t>5</t>
  </si>
  <si>
    <t>6</t>
  </si>
  <si>
    <t>9</t>
  </si>
  <si>
    <t>10</t>
  </si>
  <si>
    <t>11</t>
  </si>
  <si>
    <t>12</t>
  </si>
  <si>
    <t>2</t>
  </si>
  <si>
    <t>8</t>
  </si>
  <si>
    <t>7</t>
  </si>
  <si>
    <t>14</t>
  </si>
  <si>
    <t>15</t>
  </si>
  <si>
    <t>16</t>
  </si>
  <si>
    <t>17</t>
  </si>
  <si>
    <t>18</t>
  </si>
  <si>
    <t>19</t>
  </si>
  <si>
    <t>21</t>
  </si>
  <si>
    <t>Расчет бюджетной обеспеченности поселений</t>
  </si>
  <si>
    <t>Численность населения</t>
  </si>
  <si>
    <t>Налог на доходы физических лиц</t>
  </si>
  <si>
    <t>Расчет налогового потенциала ( НПjk=ПДk * Нормk *(БНjk/БНk) )</t>
  </si>
  <si>
    <t>Норматив отчислений в бюджеты  поселений (Нормk)</t>
  </si>
  <si>
    <t>Налоговый потенциал (НПjk)</t>
  </si>
  <si>
    <t>Налог на имущество физических лиц</t>
  </si>
  <si>
    <t>Земельный налог</t>
  </si>
  <si>
    <t>Налоговый потенциал            ( НПjk)</t>
  </si>
  <si>
    <t>Коэффициент дисперсности расселения (КДj )</t>
  </si>
  <si>
    <t>13</t>
  </si>
  <si>
    <t>Коэффициент уровня урбанизации (КУj )</t>
  </si>
  <si>
    <t>Индекс бюджетных расходов по всем видам расходов (ИБР)</t>
  </si>
  <si>
    <t>Расчетная бюджетная обеспеченность                     (БОj = ИДПj / ИБР j)</t>
  </si>
  <si>
    <t>20</t>
  </si>
  <si>
    <t>коэффициент транспортной доступности     ( Ктдj)</t>
  </si>
  <si>
    <t>29</t>
  </si>
  <si>
    <t>30</t>
  </si>
  <si>
    <t>Расчет индекса бюджетных расходов (ИБРn=Узп*Кзпn+Упр*Кпрn)</t>
  </si>
  <si>
    <t>Коэффициенты</t>
  </si>
  <si>
    <r>
      <t>Коэффициент дифференциации заработной платы      (К</t>
    </r>
    <r>
      <rPr>
        <b/>
        <sz val="9"/>
        <rFont val="Times New Roman"/>
        <family val="1"/>
      </rPr>
      <t>зnj</t>
    </r>
    <r>
      <rPr>
        <b/>
        <sz val="8"/>
        <rFont val="Times New Roman"/>
        <family val="1"/>
      </rPr>
      <t>)</t>
    </r>
  </si>
  <si>
    <r>
      <t>Коэффициент масштаба (КМj</t>
    </r>
    <r>
      <rPr>
        <b/>
        <sz val="9"/>
        <rFont val="Times New Roman"/>
        <family val="1"/>
      </rPr>
      <t>)</t>
    </r>
  </si>
  <si>
    <t xml:space="preserve">  Размер дотации на выравнивание бюджетной обеспеченности поселений</t>
  </si>
  <si>
    <t>Размер подушевой дотации</t>
  </si>
  <si>
    <t>Всего финансовой помощи</t>
  </si>
  <si>
    <t xml:space="preserve">Распределениедотации на выравнивание бюджетной обеспеченности   поселений </t>
  </si>
  <si>
    <t>Расчет индекса налогового потенциала (( ИНПj = (НПj / Нj )/ (НП/Н) )</t>
  </si>
  <si>
    <t>Прогоноз  поступлений в КБ края                  ( ПДk)</t>
  </si>
  <si>
    <t>Индекс налогового потенциала (ИНПj )</t>
  </si>
  <si>
    <t>Городское поселение Борзинское</t>
  </si>
  <si>
    <t>Городское поселение Шерловогорское</t>
  </si>
  <si>
    <t>сельское  поселение  Акурайское</t>
  </si>
  <si>
    <t>сельское поселение Биликтуйское</t>
  </si>
  <si>
    <t>сельское поселение Ключевское</t>
  </si>
  <si>
    <t>сельское поселение Кондуйское</t>
  </si>
  <si>
    <t>сельское поселение Курунзулайское</t>
  </si>
  <si>
    <t>сельское поселение Новоборзинское</t>
  </si>
  <si>
    <t>сельское поселение Пререднебыркинское</t>
  </si>
  <si>
    <t>сельское поселение Приозерное</t>
  </si>
  <si>
    <t>сельское поселение Соловьевское</t>
  </si>
  <si>
    <t>сельское поселение Усть-Озерское</t>
  </si>
  <si>
    <t>сельское поселение Хадабулакское</t>
  </si>
  <si>
    <t>сельское поселение Цаган-Олуйское</t>
  </si>
  <si>
    <t>сельское поселение Чиндансткое</t>
  </si>
  <si>
    <t>сельское поселение Шоноктуйское</t>
  </si>
  <si>
    <t>сельское поселение Южное</t>
  </si>
  <si>
    <t>Всего  по городским поселениям</t>
  </si>
  <si>
    <t>Всего по сельским поселениям</t>
  </si>
  <si>
    <t>РАСЧЕТ ДОТАЦИИ НА ВЫРАВНИВАНИЕ БЮДЖЕТНОЙ ОБЕСПЕЧЕННОСТИ ГОРОДСКИХ И СЕЛЬСКИХ ПОСЕЛЕНИЙ НА 2023 ГОД</t>
  </si>
  <si>
    <t>РАСЧЕТ ДОТАЦИИ НА ВЫРАВНИВАНИЕ БЮДЖЕТНОЙ ОБЕСПЕЧЕННОСТИ ГОРОДСКИХ И СЕЛЬСКИХ ПОСЕЛЕНИЙ НА 2024 ГОД</t>
  </si>
  <si>
    <t>РАСЧЕТ ДОТАЦИИ НА ВЫРАВНИВАНИЕ БЮДЖЕТНОЙ ОБЕСПЕЧЕННОСТИ ГОРОДСКИХ И СЕЛЬСКИХ ПОСЕЛЕНИЙ НА 2025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</si>
</sst>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0.000"/>
    <numFmt numFmtId="175" formatCode="0.0000"/>
    <numFmt numFmtId="176" formatCode="_-* #,##0.00_р_._-;\-* #,##0.00_р_._-;_-* &quot;-&quot;?_р_._-;_-@_-"/>
    <numFmt numFmtId="177" formatCode="_-* #,##0.000_р_._-;\-* #,##0.000_р_._-;_-* &quot;-&quot;?_р_._-;_-@_-"/>
    <numFmt numFmtId="178" formatCode="_-* #,##0_р_._-;\-* #,##0_р_._-;_-* &quot;-&quot;?_р_._-;_-@_-"/>
    <numFmt numFmtId="179" formatCode="0.0"/>
    <numFmt numFmtId="180" formatCode="_-* #,##0.000_р_._-;\-* #,##0.000_р_._-;_-* &quot;-&quot;?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4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/>
    </xf>
    <xf numFmtId="9" fontId="8" fillId="34" borderId="12" xfId="54" applyNumberFormat="1" applyFont="1" applyFill="1" applyBorder="1" applyAlignment="1">
      <alignment wrapText="1"/>
      <protection/>
    </xf>
    <xf numFmtId="9" fontId="8" fillId="34" borderId="12" xfId="54" applyNumberFormat="1" applyFont="1" applyFill="1" applyBorder="1" applyAlignment="1">
      <alignment wrapText="1"/>
      <protection/>
    </xf>
    <xf numFmtId="179" fontId="4" fillId="0" borderId="11" xfId="0" applyNumberFormat="1" applyFont="1" applyFill="1" applyBorder="1" applyAlignment="1">
      <alignment horizontal="center" vertical="center" wrapText="1"/>
    </xf>
    <xf numFmtId="173" fontId="8" fillId="34" borderId="12" xfId="54" applyNumberFormat="1" applyFont="1" applyFill="1" applyBorder="1" applyAlignment="1">
      <alignment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78" fontId="16" fillId="0" borderId="13" xfId="0" applyNumberFormat="1" applyFont="1" applyFill="1" applyBorder="1" applyAlignment="1">
      <alignment horizontal="center" vertical="center" wrapText="1"/>
    </xf>
    <xf numFmtId="172" fontId="16" fillId="0" borderId="13" xfId="0" applyNumberFormat="1" applyFont="1" applyFill="1" applyBorder="1" applyAlignment="1">
      <alignment horizontal="center" vertical="center" wrapText="1"/>
    </xf>
    <xf numFmtId="174" fontId="16" fillId="0" borderId="13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>
      <alignment horizontal="right" vertical="center" wrapText="1"/>
    </xf>
    <xf numFmtId="179" fontId="16" fillId="0" borderId="12" xfId="0" applyNumberFormat="1" applyFont="1" applyBorder="1" applyAlignment="1">
      <alignment horizontal="right" vertical="top" wrapText="1"/>
    </xf>
    <xf numFmtId="178" fontId="16" fillId="0" borderId="12" xfId="54" applyNumberFormat="1" applyFont="1" applyFill="1" applyBorder="1" applyAlignment="1">
      <alignment horizontal="right" wrapText="1"/>
      <protection/>
    </xf>
    <xf numFmtId="172" fontId="16" fillId="0" borderId="12" xfId="0" applyNumberFormat="1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wrapText="1"/>
    </xf>
    <xf numFmtId="178" fontId="16" fillId="0" borderId="12" xfId="54" applyNumberFormat="1" applyFont="1" applyFill="1" applyBorder="1" applyAlignment="1">
      <alignment horizontal="center" wrapText="1"/>
      <protection/>
    </xf>
    <xf numFmtId="3" fontId="16" fillId="34" borderId="12" xfId="33" applyNumberFormat="1" applyFont="1" applyFill="1" applyBorder="1" applyAlignment="1">
      <alignment horizontal="right" vertical="center" wrapText="1"/>
      <protection/>
    </xf>
    <xf numFmtId="172" fontId="1" fillId="0" borderId="11" xfId="0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horizontal="center" vertical="center" wrapText="1"/>
    </xf>
    <xf numFmtId="174" fontId="16" fillId="0" borderId="11" xfId="0" applyNumberFormat="1" applyFont="1" applyFill="1" applyBorder="1" applyAlignment="1">
      <alignment horizontal="center" vertical="center" wrapText="1"/>
    </xf>
    <xf numFmtId="172" fontId="16" fillId="0" borderId="11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54" applyNumberFormat="1" applyFont="1" applyFill="1" applyBorder="1" applyAlignment="1">
      <alignment wrapText="1"/>
      <protection/>
    </xf>
    <xf numFmtId="3" fontId="8" fillId="34" borderId="12" xfId="0" applyNumberFormat="1" applyFont="1" applyFill="1" applyBorder="1" applyAlignment="1">
      <alignment wrapText="1"/>
    </xf>
    <xf numFmtId="178" fontId="4" fillId="0" borderId="12" xfId="54" applyNumberFormat="1" applyFont="1" applyFill="1" applyBorder="1" applyAlignment="1">
      <alignment horizontal="right" wrapText="1"/>
      <protection/>
    </xf>
    <xf numFmtId="178" fontId="4" fillId="0" borderId="13" xfId="0" applyNumberFormat="1" applyFont="1" applyFill="1" applyBorder="1" applyAlignment="1">
      <alignment horizontal="center" vertical="center" wrapText="1"/>
    </xf>
    <xf numFmtId="173" fontId="16" fillId="0" borderId="12" xfId="54" applyNumberFormat="1" applyFont="1" applyFill="1" applyBorder="1" applyAlignment="1">
      <alignment wrapText="1"/>
      <protection/>
    </xf>
    <xf numFmtId="1" fontId="16" fillId="0" borderId="13" xfId="0" applyNumberFormat="1" applyFont="1" applyFill="1" applyBorder="1" applyAlignment="1">
      <alignment horizontal="right" vertical="center" wrapText="1"/>
    </xf>
    <xf numFmtId="1" fontId="16" fillId="0" borderId="12" xfId="0" applyNumberFormat="1" applyFont="1" applyBorder="1" applyAlignment="1">
      <alignment horizontal="right" vertical="top" wrapText="1"/>
    </xf>
    <xf numFmtId="1" fontId="12" fillId="34" borderId="12" xfId="33" applyNumberFormat="1" applyFont="1" applyFill="1" applyBorder="1" applyAlignment="1">
      <alignment horizontal="right" vertical="center" wrapText="1"/>
      <protection/>
    </xf>
    <xf numFmtId="173" fontId="12" fillId="34" borderId="12" xfId="33" applyNumberFormat="1" applyFont="1" applyFill="1" applyBorder="1" applyAlignment="1">
      <alignment horizontal="right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80" fontId="8" fillId="33" borderId="12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F2">
      <selection activeCell="X19" sqref="X19"/>
    </sheetView>
  </sheetViews>
  <sheetFormatPr defaultColWidth="9.00390625" defaultRowHeight="12.75"/>
  <cols>
    <col min="1" max="1" width="5.00390625" style="1" customWidth="1"/>
    <col min="2" max="2" width="35.25390625" style="7" customWidth="1"/>
    <col min="3" max="3" width="11.875" style="7" customWidth="1"/>
    <col min="4" max="4" width="11.625" style="7" customWidth="1"/>
    <col min="5" max="5" width="11.00390625" style="7" customWidth="1"/>
    <col min="6" max="6" width="11.625" style="7" customWidth="1"/>
    <col min="7" max="7" width="11.875" style="7" customWidth="1"/>
    <col min="8" max="8" width="12.375" style="1" customWidth="1"/>
    <col min="9" max="9" width="10.875" style="1" customWidth="1"/>
    <col min="10" max="10" width="12.375" style="1" customWidth="1"/>
    <col min="11" max="11" width="12.625" style="1" customWidth="1"/>
    <col min="12" max="12" width="11.625" style="1" customWidth="1"/>
    <col min="13" max="13" width="11.375" style="1" customWidth="1"/>
    <col min="14" max="16" width="12.00390625" style="1" customWidth="1"/>
    <col min="17" max="17" width="13.75390625" style="1" customWidth="1"/>
    <col min="18" max="18" width="14.25390625" style="1" customWidth="1"/>
    <col min="19" max="19" width="13.25390625" style="1" customWidth="1"/>
    <col min="20" max="20" width="12.875" style="1" customWidth="1"/>
    <col min="21" max="21" width="11.75390625" style="1" customWidth="1"/>
    <col min="22" max="22" width="19.125" style="1" customWidth="1"/>
    <col min="23" max="23" width="20.00390625" style="1" customWidth="1"/>
    <col min="24" max="24" width="18.625" style="1" customWidth="1"/>
    <col min="25" max="16384" width="9.125" style="1" customWidth="1"/>
  </cols>
  <sheetData>
    <row r="1" spans="2:24" ht="15.75">
      <c r="B1" s="69" t="s">
        <v>68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5.75" customHeight="1">
      <c r="A2" s="71" t="s">
        <v>0</v>
      </c>
      <c r="B2" s="57" t="s">
        <v>3</v>
      </c>
      <c r="C2" s="75" t="s">
        <v>21</v>
      </c>
      <c r="D2" s="66" t="s">
        <v>20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78" t="s">
        <v>45</v>
      </c>
      <c r="W2" s="79"/>
      <c r="X2" s="79"/>
    </row>
    <row r="3" spans="1:24" ht="18" customHeight="1">
      <c r="A3" s="72"/>
      <c r="B3" s="74"/>
      <c r="C3" s="76"/>
      <c r="D3" s="82" t="s">
        <v>46</v>
      </c>
      <c r="E3" s="60"/>
      <c r="F3" s="60"/>
      <c r="G3" s="60"/>
      <c r="H3" s="60"/>
      <c r="I3" s="60"/>
      <c r="J3" s="60"/>
      <c r="K3" s="60"/>
      <c r="L3" s="60"/>
      <c r="M3" s="60"/>
      <c r="N3" s="63"/>
      <c r="O3" s="83"/>
      <c r="P3" s="84"/>
      <c r="Q3" s="84"/>
      <c r="R3" s="84"/>
      <c r="S3" s="84"/>
      <c r="T3" s="61"/>
      <c r="U3" s="59" t="s">
        <v>33</v>
      </c>
      <c r="V3" s="80"/>
      <c r="W3" s="81"/>
      <c r="X3" s="81"/>
    </row>
    <row r="4" spans="1:24" ht="28.5" customHeight="1">
      <c r="A4" s="72"/>
      <c r="B4" s="74"/>
      <c r="C4" s="76"/>
      <c r="D4" s="66" t="s">
        <v>23</v>
      </c>
      <c r="E4" s="60"/>
      <c r="F4" s="60"/>
      <c r="G4" s="60"/>
      <c r="H4" s="60"/>
      <c r="I4" s="60"/>
      <c r="J4" s="60"/>
      <c r="K4" s="60"/>
      <c r="L4" s="60"/>
      <c r="M4" s="63"/>
      <c r="N4" s="51" t="s">
        <v>48</v>
      </c>
      <c r="O4" s="59" t="s">
        <v>38</v>
      </c>
      <c r="P4" s="60"/>
      <c r="Q4" s="60"/>
      <c r="R4" s="60"/>
      <c r="S4" s="60"/>
      <c r="T4" s="61"/>
      <c r="U4" s="74"/>
      <c r="V4" s="62" t="s">
        <v>42</v>
      </c>
      <c r="W4" s="62" t="s">
        <v>43</v>
      </c>
      <c r="X4" s="62" t="s">
        <v>44</v>
      </c>
    </row>
    <row r="5" spans="1:24" s="2" customFormat="1" ht="48" customHeight="1">
      <c r="A5" s="72"/>
      <c r="B5" s="74"/>
      <c r="C5" s="76"/>
      <c r="D5" s="59" t="s">
        <v>22</v>
      </c>
      <c r="E5" s="60"/>
      <c r="F5" s="63"/>
      <c r="G5" s="59" t="s">
        <v>26</v>
      </c>
      <c r="H5" s="64"/>
      <c r="I5" s="65"/>
      <c r="J5" s="59" t="s">
        <v>27</v>
      </c>
      <c r="K5" s="64"/>
      <c r="L5" s="65"/>
      <c r="M5" s="51" t="s">
        <v>28</v>
      </c>
      <c r="N5" s="52"/>
      <c r="O5" s="66" t="s">
        <v>39</v>
      </c>
      <c r="P5" s="67"/>
      <c r="Q5" s="67"/>
      <c r="R5" s="67"/>
      <c r="S5" s="68"/>
      <c r="T5" s="16"/>
      <c r="U5" s="74"/>
      <c r="V5" s="58"/>
      <c r="W5" s="58"/>
      <c r="X5" s="58"/>
    </row>
    <row r="6" spans="1:24" s="2" customFormat="1" ht="17.25" customHeight="1">
      <c r="A6" s="72"/>
      <c r="B6" s="74"/>
      <c r="C6" s="76"/>
      <c r="D6" s="51" t="s">
        <v>47</v>
      </c>
      <c r="E6" s="51" t="s">
        <v>24</v>
      </c>
      <c r="F6" s="51" t="s">
        <v>25</v>
      </c>
      <c r="G6" s="51" t="s">
        <v>47</v>
      </c>
      <c r="H6" s="51" t="s">
        <v>24</v>
      </c>
      <c r="I6" s="51" t="s">
        <v>25</v>
      </c>
      <c r="J6" s="51" t="s">
        <v>47</v>
      </c>
      <c r="K6" s="51" t="s">
        <v>24</v>
      </c>
      <c r="L6" s="51" t="s">
        <v>25</v>
      </c>
      <c r="M6" s="52"/>
      <c r="N6" s="52"/>
      <c r="O6" s="56" t="s">
        <v>40</v>
      </c>
      <c r="P6" s="56" t="s">
        <v>41</v>
      </c>
      <c r="Q6" s="57" t="s">
        <v>29</v>
      </c>
      <c r="R6" s="57" t="s">
        <v>31</v>
      </c>
      <c r="S6" s="57" t="s">
        <v>35</v>
      </c>
      <c r="T6" s="51" t="s">
        <v>32</v>
      </c>
      <c r="U6" s="74"/>
      <c r="V6" s="58"/>
      <c r="W6" s="58"/>
      <c r="X6" s="58"/>
    </row>
    <row r="7" spans="1:24" s="2" customFormat="1" ht="18.75" customHeight="1">
      <c r="A7" s="72"/>
      <c r="B7" s="74"/>
      <c r="C7" s="76"/>
      <c r="D7" s="52"/>
      <c r="E7" s="54"/>
      <c r="F7" s="52"/>
      <c r="G7" s="52"/>
      <c r="H7" s="54"/>
      <c r="I7" s="52"/>
      <c r="J7" s="52"/>
      <c r="K7" s="54"/>
      <c r="L7" s="52"/>
      <c r="M7" s="52"/>
      <c r="N7" s="52"/>
      <c r="O7" s="56"/>
      <c r="P7" s="56"/>
      <c r="Q7" s="58"/>
      <c r="R7" s="58"/>
      <c r="S7" s="58"/>
      <c r="T7" s="52"/>
      <c r="U7" s="74"/>
      <c r="V7" s="58"/>
      <c r="W7" s="58"/>
      <c r="X7" s="58"/>
    </row>
    <row r="8" spans="1:24" s="2" customFormat="1" ht="118.5" customHeight="1">
      <c r="A8" s="73"/>
      <c r="B8" s="74"/>
      <c r="C8" s="77"/>
      <c r="D8" s="53"/>
      <c r="E8" s="55"/>
      <c r="F8" s="53"/>
      <c r="G8" s="53"/>
      <c r="H8" s="55"/>
      <c r="I8" s="53"/>
      <c r="J8" s="53"/>
      <c r="K8" s="55"/>
      <c r="L8" s="53"/>
      <c r="M8" s="53"/>
      <c r="N8" s="53"/>
      <c r="O8" s="56"/>
      <c r="P8" s="56"/>
      <c r="Q8" s="58"/>
      <c r="R8" s="58"/>
      <c r="S8" s="58"/>
      <c r="T8" s="53"/>
      <c r="U8" s="74"/>
      <c r="V8" s="58"/>
      <c r="W8" s="58"/>
      <c r="X8" s="58"/>
    </row>
    <row r="9" spans="1:24" s="14" customFormat="1" ht="18" customHeight="1">
      <c r="A9" s="11">
        <v>1</v>
      </c>
      <c r="B9" s="12" t="s">
        <v>10</v>
      </c>
      <c r="C9" s="10" t="s">
        <v>1</v>
      </c>
      <c r="D9" s="10" t="s">
        <v>2</v>
      </c>
      <c r="E9" s="10" t="s">
        <v>4</v>
      </c>
      <c r="F9" s="10" t="s">
        <v>5</v>
      </c>
      <c r="G9" s="10" t="s">
        <v>12</v>
      </c>
      <c r="H9" s="10" t="s">
        <v>11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30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34</v>
      </c>
      <c r="U9" s="10" t="s">
        <v>19</v>
      </c>
      <c r="V9" s="10" t="s">
        <v>36</v>
      </c>
      <c r="W9" s="10" t="s">
        <v>37</v>
      </c>
      <c r="X9" s="13">
        <v>31</v>
      </c>
    </row>
    <row r="10" spans="1:24" s="14" customFormat="1" ht="18" customHeight="1">
      <c r="A10" s="11"/>
      <c r="B10" s="3" t="s">
        <v>66</v>
      </c>
      <c r="C10" s="15">
        <f>SUM(C11:C12)</f>
        <v>40703</v>
      </c>
      <c r="D10" s="17">
        <v>1122690</v>
      </c>
      <c r="E10" s="18">
        <v>0.1</v>
      </c>
      <c r="F10" s="42">
        <v>112270</v>
      </c>
      <c r="G10" s="17">
        <v>7436</v>
      </c>
      <c r="H10" s="19">
        <v>1</v>
      </c>
      <c r="I10" s="44">
        <v>7436</v>
      </c>
      <c r="J10" s="21">
        <v>15651.4</v>
      </c>
      <c r="K10" s="19">
        <v>1</v>
      </c>
      <c r="L10" s="45">
        <v>15651</v>
      </c>
      <c r="M10" s="45">
        <f>M11+M12</f>
        <v>135356</v>
      </c>
      <c r="N10" s="4"/>
      <c r="O10" s="4"/>
      <c r="P10" s="4"/>
      <c r="Q10" s="10"/>
      <c r="R10" s="4"/>
      <c r="S10" s="4"/>
      <c r="T10" s="4"/>
      <c r="U10" s="4"/>
      <c r="V10" s="20">
        <f>SUM(V11:V28)</f>
        <v>14694.6</v>
      </c>
      <c r="W10" s="20">
        <f>SUM(W11:W28)</f>
        <v>6858</v>
      </c>
      <c r="X10" s="22">
        <f>SUM(V10:W10)</f>
        <v>21552.6</v>
      </c>
    </row>
    <row r="11" spans="1:24" ht="17.25" customHeight="1">
      <c r="A11" s="5">
        <v>1</v>
      </c>
      <c r="B11" s="39" t="s">
        <v>49</v>
      </c>
      <c r="C11" s="31">
        <v>29385</v>
      </c>
      <c r="D11" s="9"/>
      <c r="E11" s="8"/>
      <c r="F11" s="46">
        <v>90889</v>
      </c>
      <c r="G11" s="6"/>
      <c r="H11" s="6"/>
      <c r="I11" s="29">
        <v>4951</v>
      </c>
      <c r="J11" s="6"/>
      <c r="K11" s="6"/>
      <c r="L11" s="23">
        <v>12250</v>
      </c>
      <c r="M11" s="23">
        <f>F11+I11+L11</f>
        <v>108090</v>
      </c>
      <c r="N11" s="25">
        <v>1.061</v>
      </c>
      <c r="O11" s="25">
        <v>1</v>
      </c>
      <c r="P11" s="25">
        <v>1</v>
      </c>
      <c r="Q11" s="24">
        <v>1</v>
      </c>
      <c r="R11" s="24">
        <v>1.995</v>
      </c>
      <c r="S11" s="26">
        <v>1.333</v>
      </c>
      <c r="T11" s="25">
        <v>0.682</v>
      </c>
      <c r="U11" s="26">
        <v>1.622</v>
      </c>
      <c r="V11" s="48">
        <v>0</v>
      </c>
      <c r="W11" s="30">
        <v>4378</v>
      </c>
      <c r="X11" s="47">
        <f>SUM(V11:W11)</f>
        <v>4378</v>
      </c>
    </row>
    <row r="12" spans="1:24" ht="14.25" customHeight="1">
      <c r="A12" s="5">
        <v>2</v>
      </c>
      <c r="B12" s="39" t="s">
        <v>50</v>
      </c>
      <c r="C12" s="31">
        <v>11318</v>
      </c>
      <c r="D12" s="9"/>
      <c r="E12" s="8"/>
      <c r="F12" s="46">
        <v>21380</v>
      </c>
      <c r="G12" s="6"/>
      <c r="H12" s="6"/>
      <c r="I12" s="29">
        <v>2485</v>
      </c>
      <c r="J12" s="6"/>
      <c r="K12" s="6"/>
      <c r="L12" s="23">
        <v>3401</v>
      </c>
      <c r="M12" s="23">
        <f>F12+I12+L12</f>
        <v>27266</v>
      </c>
      <c r="N12" s="25">
        <v>0.841</v>
      </c>
      <c r="O12" s="25">
        <v>1.25</v>
      </c>
      <c r="P12" s="25">
        <v>1</v>
      </c>
      <c r="Q12" s="24">
        <v>1</v>
      </c>
      <c r="R12" s="24">
        <v>2.014</v>
      </c>
      <c r="S12" s="26">
        <v>3.667</v>
      </c>
      <c r="T12" s="25">
        <v>1.398</v>
      </c>
      <c r="U12" s="26">
        <v>0.518</v>
      </c>
      <c r="V12" s="48">
        <v>0</v>
      </c>
      <c r="W12" s="30">
        <v>1687</v>
      </c>
      <c r="X12" s="47">
        <f>SUM(V12:W12)</f>
        <v>1687</v>
      </c>
    </row>
    <row r="13" spans="1:24" ht="14.25" customHeight="1">
      <c r="A13" s="5"/>
      <c r="B13" s="41" t="s">
        <v>67</v>
      </c>
      <c r="C13" s="43">
        <f>SUM(C14:C28)</f>
        <v>5398</v>
      </c>
      <c r="D13" s="43">
        <v>45315</v>
      </c>
      <c r="E13" s="18">
        <v>0.02</v>
      </c>
      <c r="F13" s="43">
        <v>906</v>
      </c>
      <c r="G13" s="17">
        <v>130</v>
      </c>
      <c r="H13" s="19">
        <v>1</v>
      </c>
      <c r="I13" s="44">
        <v>130</v>
      </c>
      <c r="J13" s="21">
        <v>4909.5</v>
      </c>
      <c r="K13" s="19">
        <v>1</v>
      </c>
      <c r="L13" s="45">
        <v>4909</v>
      </c>
      <c r="M13" s="45">
        <v>5943</v>
      </c>
      <c r="N13" s="25"/>
      <c r="O13" s="25"/>
      <c r="P13" s="25"/>
      <c r="Q13" s="24"/>
      <c r="R13" s="24"/>
      <c r="S13" s="26"/>
      <c r="T13" s="25"/>
      <c r="U13" s="26"/>
      <c r="V13" s="48"/>
      <c r="W13" s="30"/>
      <c r="X13" s="27"/>
    </row>
    <row r="14" spans="1:24" ht="17.25" customHeight="1">
      <c r="A14" s="5">
        <v>1</v>
      </c>
      <c r="B14" s="39" t="s">
        <v>51</v>
      </c>
      <c r="C14" s="31">
        <v>221</v>
      </c>
      <c r="D14" s="9"/>
      <c r="E14" s="8"/>
      <c r="F14" s="46">
        <v>83.1</v>
      </c>
      <c r="G14" s="6"/>
      <c r="H14" s="6"/>
      <c r="I14" s="32">
        <v>1</v>
      </c>
      <c r="J14" s="6"/>
      <c r="K14" s="6"/>
      <c r="L14" s="23">
        <v>364</v>
      </c>
      <c r="M14" s="24">
        <v>448.1</v>
      </c>
      <c r="N14" s="25">
        <v>1.842</v>
      </c>
      <c r="O14" s="25">
        <v>1.25</v>
      </c>
      <c r="P14" s="25">
        <v>1</v>
      </c>
      <c r="Q14" s="24">
        <v>2</v>
      </c>
      <c r="R14" s="24">
        <v>1</v>
      </c>
      <c r="S14" s="26">
        <v>2.286</v>
      </c>
      <c r="T14" s="25">
        <v>1.229</v>
      </c>
      <c r="U14" s="26">
        <v>1.499</v>
      </c>
      <c r="V14" s="49">
        <v>284.9</v>
      </c>
      <c r="W14" s="33">
        <v>32</v>
      </c>
      <c r="X14" s="47">
        <f>SUM(V14:W14)</f>
        <v>316.9</v>
      </c>
    </row>
    <row r="15" spans="1:24" ht="14.25" customHeight="1">
      <c r="A15" s="5">
        <v>2</v>
      </c>
      <c r="B15" s="39" t="s">
        <v>52</v>
      </c>
      <c r="C15" s="31">
        <v>191</v>
      </c>
      <c r="D15" s="9"/>
      <c r="E15" s="8"/>
      <c r="F15" s="46">
        <v>15.7</v>
      </c>
      <c r="G15" s="6"/>
      <c r="H15" s="6"/>
      <c r="I15" s="32">
        <v>8</v>
      </c>
      <c r="J15" s="6"/>
      <c r="K15" s="6"/>
      <c r="L15" s="23">
        <v>153</v>
      </c>
      <c r="M15" s="24">
        <v>176.7</v>
      </c>
      <c r="N15" s="25">
        <v>0.84</v>
      </c>
      <c r="O15" s="25">
        <v>1.25</v>
      </c>
      <c r="P15" s="25">
        <v>1</v>
      </c>
      <c r="Q15" s="24">
        <v>2.037</v>
      </c>
      <c r="R15" s="24">
        <v>1</v>
      </c>
      <c r="S15" s="26">
        <v>2.305</v>
      </c>
      <c r="T15" s="25">
        <v>1.232</v>
      </c>
      <c r="U15" s="26">
        <v>0.682</v>
      </c>
      <c r="V15" s="49">
        <v>649.2</v>
      </c>
      <c r="W15" s="33">
        <v>28</v>
      </c>
      <c r="X15" s="47">
        <f aca="true" t="shared" si="0" ref="X15:X28">SUM(V15:W15)</f>
        <v>677.2</v>
      </c>
    </row>
    <row r="16" spans="1:24" ht="15.75" customHeight="1">
      <c r="A16" s="5">
        <v>3</v>
      </c>
      <c r="B16" s="39" t="s">
        <v>53</v>
      </c>
      <c r="C16" s="31">
        <v>123</v>
      </c>
      <c r="D16" s="9"/>
      <c r="E16" s="8"/>
      <c r="F16" s="46">
        <v>9.2</v>
      </c>
      <c r="G16" s="6"/>
      <c r="H16" s="6"/>
      <c r="I16" s="32">
        <v>3</v>
      </c>
      <c r="J16" s="6"/>
      <c r="K16" s="6"/>
      <c r="L16" s="23">
        <v>295</v>
      </c>
      <c r="M16" s="24">
        <v>307.2</v>
      </c>
      <c r="N16" s="25">
        <v>2.268</v>
      </c>
      <c r="O16" s="25">
        <v>1.25</v>
      </c>
      <c r="P16" s="25">
        <v>1</v>
      </c>
      <c r="Q16" s="24">
        <v>2</v>
      </c>
      <c r="R16" s="24">
        <v>1</v>
      </c>
      <c r="S16" s="26">
        <v>1.618</v>
      </c>
      <c r="T16" s="25">
        <v>1.114</v>
      </c>
      <c r="U16" s="26">
        <v>2.037</v>
      </c>
      <c r="V16" s="49">
        <v>0</v>
      </c>
      <c r="W16" s="33">
        <v>18</v>
      </c>
      <c r="X16" s="47">
        <f t="shared" si="0"/>
        <v>18</v>
      </c>
    </row>
    <row r="17" spans="1:24" ht="15.75" customHeight="1">
      <c r="A17" s="5">
        <v>4</v>
      </c>
      <c r="B17" s="40" t="s">
        <v>54</v>
      </c>
      <c r="C17" s="31">
        <v>452</v>
      </c>
      <c r="D17" s="9"/>
      <c r="E17" s="8"/>
      <c r="F17" s="46">
        <v>49</v>
      </c>
      <c r="G17" s="6"/>
      <c r="H17" s="6"/>
      <c r="I17" s="32">
        <v>3</v>
      </c>
      <c r="J17" s="6"/>
      <c r="K17" s="6"/>
      <c r="L17" s="23">
        <v>582</v>
      </c>
      <c r="M17" s="24">
        <v>634</v>
      </c>
      <c r="N17" s="25">
        <v>1.274</v>
      </c>
      <c r="O17" s="25">
        <v>1.25</v>
      </c>
      <c r="P17" s="25">
        <v>1</v>
      </c>
      <c r="Q17" s="24">
        <v>2</v>
      </c>
      <c r="R17" s="24">
        <v>1</v>
      </c>
      <c r="S17" s="26">
        <v>2.961</v>
      </c>
      <c r="T17" s="25">
        <v>1.344</v>
      </c>
      <c r="U17" s="26">
        <v>0.948</v>
      </c>
      <c r="V17" s="49">
        <v>1337.8</v>
      </c>
      <c r="W17" s="33">
        <v>66</v>
      </c>
      <c r="X17" s="47">
        <f t="shared" si="0"/>
        <v>1403.8</v>
      </c>
    </row>
    <row r="18" spans="1:24" ht="16.5" customHeight="1">
      <c r="A18" s="5">
        <v>5</v>
      </c>
      <c r="B18" s="39" t="s">
        <v>55</v>
      </c>
      <c r="C18" s="31">
        <v>284</v>
      </c>
      <c r="D18" s="9"/>
      <c r="E18" s="8"/>
      <c r="F18" s="46">
        <v>12.9</v>
      </c>
      <c r="G18" s="6"/>
      <c r="H18" s="6"/>
      <c r="I18" s="32">
        <v>5</v>
      </c>
      <c r="J18" s="6"/>
      <c r="K18" s="6"/>
      <c r="L18" s="23">
        <v>222</v>
      </c>
      <c r="M18" s="24">
        <v>239.9</v>
      </c>
      <c r="N18" s="25">
        <v>0.767</v>
      </c>
      <c r="O18" s="25">
        <v>1.25</v>
      </c>
      <c r="P18" s="25">
        <v>1</v>
      </c>
      <c r="Q18" s="24">
        <v>2</v>
      </c>
      <c r="R18" s="24">
        <v>1</v>
      </c>
      <c r="S18" s="26">
        <v>2.751</v>
      </c>
      <c r="T18" s="25">
        <v>1.308</v>
      </c>
      <c r="U18" s="26">
        <v>0.586</v>
      </c>
      <c r="V18" s="49">
        <v>1099.5</v>
      </c>
      <c r="W18" s="33">
        <v>42</v>
      </c>
      <c r="X18" s="47">
        <f t="shared" si="0"/>
        <v>1141.5</v>
      </c>
    </row>
    <row r="19" spans="1:24" ht="13.5" customHeight="1">
      <c r="A19" s="5">
        <v>6</v>
      </c>
      <c r="B19" s="39" t="s">
        <v>56</v>
      </c>
      <c r="C19" s="31">
        <v>276</v>
      </c>
      <c r="D19" s="9"/>
      <c r="E19" s="8"/>
      <c r="F19" s="46">
        <v>178.6</v>
      </c>
      <c r="G19" s="6"/>
      <c r="H19" s="6"/>
      <c r="I19" s="32">
        <v>18</v>
      </c>
      <c r="J19" s="6"/>
      <c r="K19" s="6"/>
      <c r="L19" s="23">
        <v>75</v>
      </c>
      <c r="M19" s="24">
        <v>271.6</v>
      </c>
      <c r="N19" s="25">
        <v>0.894</v>
      </c>
      <c r="O19" s="25">
        <v>1.25</v>
      </c>
      <c r="P19" s="25">
        <v>1</v>
      </c>
      <c r="Q19" s="24">
        <v>2.032</v>
      </c>
      <c r="R19" s="24">
        <v>1</v>
      </c>
      <c r="S19" s="26">
        <v>1.301</v>
      </c>
      <c r="T19" s="25">
        <v>1.06</v>
      </c>
      <c r="U19" s="26">
        <v>0.843</v>
      </c>
      <c r="V19" s="49">
        <v>708.6</v>
      </c>
      <c r="W19" s="33">
        <v>41</v>
      </c>
      <c r="X19" s="47">
        <f t="shared" si="0"/>
        <v>749.6</v>
      </c>
    </row>
    <row r="20" spans="1:24" ht="33" customHeight="1">
      <c r="A20" s="5">
        <v>7</v>
      </c>
      <c r="B20" s="39" t="s">
        <v>57</v>
      </c>
      <c r="C20" s="31">
        <v>486</v>
      </c>
      <c r="D20" s="9"/>
      <c r="E20" s="8"/>
      <c r="F20" s="46">
        <v>96.3</v>
      </c>
      <c r="G20" s="6"/>
      <c r="H20" s="6"/>
      <c r="I20" s="32">
        <v>7</v>
      </c>
      <c r="J20" s="6"/>
      <c r="K20" s="6"/>
      <c r="L20" s="23">
        <v>402</v>
      </c>
      <c r="M20" s="24">
        <v>505.3</v>
      </c>
      <c r="N20" s="25">
        <v>0.944</v>
      </c>
      <c r="O20" s="25">
        <v>1.25</v>
      </c>
      <c r="P20" s="25">
        <v>1</v>
      </c>
      <c r="Q20" s="24">
        <v>1</v>
      </c>
      <c r="R20" s="24">
        <v>1</v>
      </c>
      <c r="S20" s="26">
        <v>2.095</v>
      </c>
      <c r="T20" s="25">
        <v>1.196</v>
      </c>
      <c r="U20" s="26">
        <v>0.789</v>
      </c>
      <c r="V20" s="49">
        <v>1473.5</v>
      </c>
      <c r="W20" s="33">
        <v>71</v>
      </c>
      <c r="X20" s="47">
        <f t="shared" si="0"/>
        <v>1544.5</v>
      </c>
    </row>
    <row r="21" spans="1:24" ht="13.5" customHeight="1">
      <c r="A21" s="5">
        <v>8</v>
      </c>
      <c r="B21" s="39" t="s">
        <v>58</v>
      </c>
      <c r="C21" s="31">
        <v>267</v>
      </c>
      <c r="D21" s="9"/>
      <c r="E21" s="8"/>
      <c r="F21" s="46">
        <v>42</v>
      </c>
      <c r="G21" s="6"/>
      <c r="H21" s="6"/>
      <c r="I21" s="32">
        <v>5</v>
      </c>
      <c r="J21" s="6"/>
      <c r="K21" s="6"/>
      <c r="L21" s="23">
        <v>343</v>
      </c>
      <c r="M21" s="24">
        <v>390</v>
      </c>
      <c r="N21" s="25">
        <v>1.327</v>
      </c>
      <c r="O21" s="25">
        <v>1.25</v>
      </c>
      <c r="P21" s="25">
        <v>1</v>
      </c>
      <c r="Q21" s="24">
        <v>2.007</v>
      </c>
      <c r="R21" s="24">
        <v>1</v>
      </c>
      <c r="S21" s="26">
        <v>1.797</v>
      </c>
      <c r="T21" s="25">
        <v>1.119</v>
      </c>
      <c r="U21" s="26">
        <v>1.159</v>
      </c>
      <c r="V21" s="49">
        <v>538.3</v>
      </c>
      <c r="W21" s="33">
        <v>39</v>
      </c>
      <c r="X21" s="47">
        <f t="shared" si="0"/>
        <v>577.3</v>
      </c>
    </row>
    <row r="22" spans="1:24" ht="13.5" customHeight="1">
      <c r="A22" s="5">
        <v>9</v>
      </c>
      <c r="B22" s="39" t="s">
        <v>59</v>
      </c>
      <c r="C22" s="31">
        <v>460</v>
      </c>
      <c r="D22" s="9"/>
      <c r="E22" s="8"/>
      <c r="F22" s="46">
        <v>114.5</v>
      </c>
      <c r="G22" s="6"/>
      <c r="H22" s="6"/>
      <c r="I22" s="32">
        <v>8</v>
      </c>
      <c r="J22" s="6"/>
      <c r="K22" s="6"/>
      <c r="L22" s="23">
        <v>213</v>
      </c>
      <c r="M22" s="24">
        <v>335.5</v>
      </c>
      <c r="N22" s="25">
        <v>0.662</v>
      </c>
      <c r="O22" s="25">
        <v>1.25</v>
      </c>
      <c r="P22" s="25">
        <v>1</v>
      </c>
      <c r="Q22" s="24">
        <v>2</v>
      </c>
      <c r="R22" s="24">
        <v>1</v>
      </c>
      <c r="S22" s="26">
        <v>2.732</v>
      </c>
      <c r="T22" s="25">
        <v>0.979</v>
      </c>
      <c r="U22" s="26">
        <v>0.507</v>
      </c>
      <c r="V22" s="49">
        <v>1876.3</v>
      </c>
      <c r="W22" s="33">
        <v>68</v>
      </c>
      <c r="X22" s="47">
        <f t="shared" si="0"/>
        <v>1944.3</v>
      </c>
    </row>
    <row r="23" spans="1:24" ht="16.5" customHeight="1">
      <c r="A23" s="5">
        <v>10</v>
      </c>
      <c r="B23" s="39" t="s">
        <v>60</v>
      </c>
      <c r="C23" s="31">
        <v>329</v>
      </c>
      <c r="D23" s="9"/>
      <c r="E23" s="8"/>
      <c r="F23" s="46">
        <v>58.5</v>
      </c>
      <c r="G23" s="6"/>
      <c r="H23" s="6"/>
      <c r="I23" s="32">
        <v>3</v>
      </c>
      <c r="J23" s="6"/>
      <c r="K23" s="6"/>
      <c r="L23" s="23">
        <v>212</v>
      </c>
      <c r="M23" s="24">
        <v>273.5</v>
      </c>
      <c r="N23" s="25">
        <v>0.755</v>
      </c>
      <c r="O23" s="25">
        <v>1.25</v>
      </c>
      <c r="P23" s="25">
        <v>1</v>
      </c>
      <c r="Q23" s="24">
        <v>2</v>
      </c>
      <c r="R23" s="24">
        <v>1</v>
      </c>
      <c r="S23" s="26">
        <v>2.133</v>
      </c>
      <c r="T23" s="25">
        <v>1.244</v>
      </c>
      <c r="U23" s="26">
        <v>0.628</v>
      </c>
      <c r="V23" s="49">
        <v>1135.8</v>
      </c>
      <c r="W23" s="33">
        <v>48</v>
      </c>
      <c r="X23" s="47">
        <f t="shared" si="0"/>
        <v>1183.8</v>
      </c>
    </row>
    <row r="24" spans="1:24" ht="15" customHeight="1">
      <c r="A24" s="5">
        <v>11</v>
      </c>
      <c r="B24" s="39" t="s">
        <v>61</v>
      </c>
      <c r="C24" s="31">
        <v>493</v>
      </c>
      <c r="D24" s="9"/>
      <c r="E24" s="8"/>
      <c r="F24" s="46">
        <v>57.1</v>
      </c>
      <c r="G24" s="6"/>
      <c r="H24" s="6"/>
      <c r="I24" s="32">
        <v>8</v>
      </c>
      <c r="J24" s="6"/>
      <c r="K24" s="6"/>
      <c r="L24" s="23">
        <v>510</v>
      </c>
      <c r="M24" s="24">
        <v>575.1</v>
      </c>
      <c r="N24" s="25">
        <v>1.059</v>
      </c>
      <c r="O24" s="25">
        <v>1.25</v>
      </c>
      <c r="P24" s="25">
        <v>1</v>
      </c>
      <c r="Q24" s="24">
        <v>1</v>
      </c>
      <c r="R24" s="24">
        <v>1</v>
      </c>
      <c r="S24" s="26">
        <v>1.606</v>
      </c>
      <c r="T24" s="25">
        <v>0.804</v>
      </c>
      <c r="U24" s="26">
        <v>0.953</v>
      </c>
      <c r="V24" s="49">
        <v>1201.6</v>
      </c>
      <c r="W24" s="33">
        <v>73</v>
      </c>
      <c r="X24" s="47">
        <f t="shared" si="0"/>
        <v>1274.6</v>
      </c>
    </row>
    <row r="25" spans="1:24" ht="14.25" customHeight="1">
      <c r="A25" s="5">
        <v>12</v>
      </c>
      <c r="B25" s="39" t="s">
        <v>62</v>
      </c>
      <c r="C25" s="31">
        <v>590</v>
      </c>
      <c r="D25" s="9"/>
      <c r="E25" s="8"/>
      <c r="F25" s="46">
        <v>65.8</v>
      </c>
      <c r="G25" s="6"/>
      <c r="H25" s="6"/>
      <c r="I25" s="32">
        <v>6</v>
      </c>
      <c r="J25" s="6"/>
      <c r="K25" s="6"/>
      <c r="L25" s="23">
        <v>601</v>
      </c>
      <c r="M25" s="24">
        <v>672.8</v>
      </c>
      <c r="N25" s="25">
        <v>1.035</v>
      </c>
      <c r="O25" s="25">
        <v>1.25</v>
      </c>
      <c r="P25" s="25">
        <v>1</v>
      </c>
      <c r="Q25" s="24">
        <v>1</v>
      </c>
      <c r="R25" s="24">
        <v>1</v>
      </c>
      <c r="S25" s="26">
        <v>2.152</v>
      </c>
      <c r="T25" s="25">
        <v>0.885</v>
      </c>
      <c r="U25" s="26">
        <v>1.014</v>
      </c>
      <c r="V25" s="49">
        <v>1244.6</v>
      </c>
      <c r="W25" s="33">
        <v>87</v>
      </c>
      <c r="X25" s="47">
        <f t="shared" si="0"/>
        <v>1331.6</v>
      </c>
    </row>
    <row r="26" spans="1:24" ht="15.75" customHeight="1">
      <c r="A26" s="5">
        <v>13</v>
      </c>
      <c r="B26" s="39" t="s">
        <v>63</v>
      </c>
      <c r="C26" s="31">
        <v>560</v>
      </c>
      <c r="D26" s="9"/>
      <c r="E26" s="8"/>
      <c r="F26" s="46">
        <v>63.8</v>
      </c>
      <c r="G26" s="6"/>
      <c r="H26" s="6"/>
      <c r="I26" s="32">
        <v>12</v>
      </c>
      <c r="J26" s="6"/>
      <c r="K26" s="6"/>
      <c r="L26" s="23">
        <v>495</v>
      </c>
      <c r="M26" s="24">
        <v>570.8</v>
      </c>
      <c r="N26" s="25">
        <v>0.926</v>
      </c>
      <c r="O26" s="25">
        <v>1.25</v>
      </c>
      <c r="P26" s="25">
        <v>1</v>
      </c>
      <c r="Q26" s="24">
        <v>1</v>
      </c>
      <c r="R26" s="24">
        <v>1</v>
      </c>
      <c r="S26" s="26">
        <v>1.332</v>
      </c>
      <c r="T26" s="25">
        <v>0.757</v>
      </c>
      <c r="U26" s="26">
        <v>0.974</v>
      </c>
      <c r="V26" s="49">
        <v>1143.9</v>
      </c>
      <c r="W26" s="33">
        <v>82</v>
      </c>
      <c r="X26" s="47">
        <f t="shared" si="0"/>
        <v>1225.9</v>
      </c>
    </row>
    <row r="27" spans="1:24" ht="14.25" customHeight="1">
      <c r="A27" s="5">
        <v>14</v>
      </c>
      <c r="B27" s="39" t="s">
        <v>64</v>
      </c>
      <c r="C27" s="31">
        <v>225</v>
      </c>
      <c r="D27" s="9"/>
      <c r="E27" s="8"/>
      <c r="F27" s="46">
        <v>10.9</v>
      </c>
      <c r="G27" s="6"/>
      <c r="H27" s="6"/>
      <c r="I27" s="32">
        <v>1</v>
      </c>
      <c r="J27" s="6"/>
      <c r="K27" s="6"/>
      <c r="L27" s="23">
        <v>171</v>
      </c>
      <c r="M27" s="24">
        <v>182.9</v>
      </c>
      <c r="N27" s="25">
        <v>0.738</v>
      </c>
      <c r="O27" s="25">
        <v>1.25</v>
      </c>
      <c r="P27" s="25">
        <v>1</v>
      </c>
      <c r="Q27" s="24">
        <v>2.013</v>
      </c>
      <c r="R27" s="24">
        <v>1</v>
      </c>
      <c r="S27" s="26">
        <v>2.515</v>
      </c>
      <c r="T27" s="25">
        <v>1.355</v>
      </c>
      <c r="U27" s="26">
        <v>0.582</v>
      </c>
      <c r="V27" s="49">
        <v>846.9</v>
      </c>
      <c r="W27" s="33">
        <v>33</v>
      </c>
      <c r="X27" s="47">
        <f t="shared" si="0"/>
        <v>879.9</v>
      </c>
    </row>
    <row r="28" spans="1:24" ht="14.25" customHeight="1">
      <c r="A28" s="5">
        <v>15</v>
      </c>
      <c r="B28" s="39" t="s">
        <v>65</v>
      </c>
      <c r="C28" s="31">
        <v>441</v>
      </c>
      <c r="D28" s="9"/>
      <c r="E28" s="8"/>
      <c r="F28" s="46">
        <v>49</v>
      </c>
      <c r="G28" s="34"/>
      <c r="H28" s="34"/>
      <c r="I28" s="32">
        <v>40</v>
      </c>
      <c r="J28" s="34"/>
      <c r="K28" s="34"/>
      <c r="L28" s="35">
        <v>271</v>
      </c>
      <c r="M28" s="24">
        <v>360</v>
      </c>
      <c r="N28" s="25">
        <v>0.741</v>
      </c>
      <c r="O28" s="25">
        <v>1.25</v>
      </c>
      <c r="P28" s="36">
        <v>1</v>
      </c>
      <c r="Q28" s="37">
        <v>2</v>
      </c>
      <c r="R28" s="37">
        <v>1</v>
      </c>
      <c r="S28" s="38">
        <v>1.415</v>
      </c>
      <c r="T28" s="25">
        <v>0.757</v>
      </c>
      <c r="U28" s="26">
        <v>0.686</v>
      </c>
      <c r="V28" s="49">
        <v>1153.7</v>
      </c>
      <c r="W28" s="33">
        <v>65</v>
      </c>
      <c r="X28" s="47">
        <f t="shared" si="0"/>
        <v>1218.7</v>
      </c>
    </row>
  </sheetData>
  <sheetProtection/>
  <mergeCells count="35">
    <mergeCell ref="B1:X1"/>
    <mergeCell ref="A2:A8"/>
    <mergeCell ref="B2:B8"/>
    <mergeCell ref="C2:C8"/>
    <mergeCell ref="D2:U2"/>
    <mergeCell ref="V2:X3"/>
    <mergeCell ref="D3:N3"/>
    <mergeCell ref="O3:T3"/>
    <mergeCell ref="U3:U8"/>
    <mergeCell ref="D4:M4"/>
    <mergeCell ref="V4:V8"/>
    <mergeCell ref="W4:W8"/>
    <mergeCell ref="X4:X8"/>
    <mergeCell ref="D5:F5"/>
    <mergeCell ref="G5:I5"/>
    <mergeCell ref="J5:L5"/>
    <mergeCell ref="M5:M8"/>
    <mergeCell ref="O5:S5"/>
    <mergeCell ref="D6:D8"/>
    <mergeCell ref="E6:E8"/>
    <mergeCell ref="F6:F8"/>
    <mergeCell ref="G6:G8"/>
    <mergeCell ref="H6:H8"/>
    <mergeCell ref="I6:I8"/>
    <mergeCell ref="R6:R8"/>
    <mergeCell ref="S6:S8"/>
    <mergeCell ref="T6:T8"/>
    <mergeCell ref="J6:J8"/>
    <mergeCell ref="K6:K8"/>
    <mergeCell ref="L6:L8"/>
    <mergeCell ref="O6:O8"/>
    <mergeCell ref="P6:P8"/>
    <mergeCell ref="Q6:Q8"/>
    <mergeCell ref="N4:N8"/>
    <mergeCell ref="O4:T4"/>
  </mergeCells>
  <printOptions/>
  <pageMargins left="0.2362204724409449" right="0.1968503937007874" top="0.7480314960629921" bottom="0.35433070866141736" header="0.196850393700787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E2">
      <selection activeCell="V15" sqref="V15"/>
    </sheetView>
  </sheetViews>
  <sheetFormatPr defaultColWidth="9.00390625" defaultRowHeight="12.75"/>
  <cols>
    <col min="1" max="1" width="5.00390625" style="1" customWidth="1"/>
    <col min="2" max="2" width="35.25390625" style="7" customWidth="1"/>
    <col min="3" max="3" width="11.875" style="7" customWidth="1"/>
    <col min="4" max="4" width="11.625" style="7" customWidth="1"/>
    <col min="5" max="5" width="11.00390625" style="7" customWidth="1"/>
    <col min="6" max="6" width="11.625" style="7" customWidth="1"/>
    <col min="7" max="7" width="11.875" style="7" customWidth="1"/>
    <col min="8" max="8" width="12.375" style="1" customWidth="1"/>
    <col min="9" max="9" width="10.875" style="1" customWidth="1"/>
    <col min="10" max="10" width="12.375" style="1" customWidth="1"/>
    <col min="11" max="11" width="12.625" style="1" customWidth="1"/>
    <col min="12" max="12" width="11.625" style="1" customWidth="1"/>
    <col min="13" max="13" width="11.375" style="1" customWidth="1"/>
    <col min="14" max="16" width="12.00390625" style="1" customWidth="1"/>
    <col min="17" max="17" width="13.75390625" style="1" customWidth="1"/>
    <col min="18" max="18" width="14.25390625" style="1" customWidth="1"/>
    <col min="19" max="19" width="13.25390625" style="1" customWidth="1"/>
    <col min="20" max="20" width="12.875" style="1" customWidth="1"/>
    <col min="21" max="21" width="11.75390625" style="1" customWidth="1"/>
    <col min="22" max="22" width="19.125" style="1" customWidth="1"/>
    <col min="23" max="23" width="20.00390625" style="1" customWidth="1"/>
    <col min="24" max="24" width="18.625" style="1" customWidth="1"/>
    <col min="25" max="16384" width="9.125" style="1" customWidth="1"/>
  </cols>
  <sheetData>
    <row r="1" spans="2:24" ht="15.75">
      <c r="B1" s="69" t="s">
        <v>69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5.75" customHeight="1">
      <c r="A2" s="71" t="s">
        <v>0</v>
      </c>
      <c r="B2" s="57" t="s">
        <v>3</v>
      </c>
      <c r="C2" s="75" t="s">
        <v>21</v>
      </c>
      <c r="D2" s="66" t="s">
        <v>20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78" t="s">
        <v>45</v>
      </c>
      <c r="W2" s="79"/>
      <c r="X2" s="79"/>
    </row>
    <row r="3" spans="1:24" ht="18" customHeight="1">
      <c r="A3" s="72"/>
      <c r="B3" s="74"/>
      <c r="C3" s="76"/>
      <c r="D3" s="82" t="s">
        <v>46</v>
      </c>
      <c r="E3" s="60"/>
      <c r="F3" s="60"/>
      <c r="G3" s="60"/>
      <c r="H3" s="60"/>
      <c r="I3" s="60"/>
      <c r="J3" s="60"/>
      <c r="K3" s="60"/>
      <c r="L3" s="60"/>
      <c r="M3" s="60"/>
      <c r="N3" s="63"/>
      <c r="O3" s="83"/>
      <c r="P3" s="84"/>
      <c r="Q3" s="84"/>
      <c r="R3" s="84"/>
      <c r="S3" s="84"/>
      <c r="T3" s="61"/>
      <c r="U3" s="59" t="s">
        <v>33</v>
      </c>
      <c r="V3" s="80"/>
      <c r="W3" s="81"/>
      <c r="X3" s="81"/>
    </row>
    <row r="4" spans="1:24" ht="28.5" customHeight="1">
      <c r="A4" s="72"/>
      <c r="B4" s="74"/>
      <c r="C4" s="76"/>
      <c r="D4" s="66" t="s">
        <v>23</v>
      </c>
      <c r="E4" s="60"/>
      <c r="F4" s="60"/>
      <c r="G4" s="60"/>
      <c r="H4" s="60"/>
      <c r="I4" s="60"/>
      <c r="J4" s="60"/>
      <c r="K4" s="60"/>
      <c r="L4" s="60"/>
      <c r="M4" s="63"/>
      <c r="N4" s="51" t="s">
        <v>48</v>
      </c>
      <c r="O4" s="59" t="s">
        <v>38</v>
      </c>
      <c r="P4" s="60"/>
      <c r="Q4" s="60"/>
      <c r="R4" s="60"/>
      <c r="S4" s="60"/>
      <c r="T4" s="61"/>
      <c r="U4" s="74"/>
      <c r="V4" s="62" t="s">
        <v>42</v>
      </c>
      <c r="W4" s="62" t="s">
        <v>43</v>
      </c>
      <c r="X4" s="62" t="s">
        <v>44</v>
      </c>
    </row>
    <row r="5" spans="1:24" s="2" customFormat="1" ht="48" customHeight="1">
      <c r="A5" s="72"/>
      <c r="B5" s="74"/>
      <c r="C5" s="76"/>
      <c r="D5" s="59" t="s">
        <v>22</v>
      </c>
      <c r="E5" s="60"/>
      <c r="F5" s="63"/>
      <c r="G5" s="59" t="s">
        <v>26</v>
      </c>
      <c r="H5" s="64"/>
      <c r="I5" s="65"/>
      <c r="J5" s="59" t="s">
        <v>27</v>
      </c>
      <c r="K5" s="64"/>
      <c r="L5" s="65"/>
      <c r="M5" s="51" t="s">
        <v>28</v>
      </c>
      <c r="N5" s="52"/>
      <c r="O5" s="66" t="s">
        <v>39</v>
      </c>
      <c r="P5" s="67"/>
      <c r="Q5" s="67"/>
      <c r="R5" s="67"/>
      <c r="S5" s="68"/>
      <c r="T5" s="16"/>
      <c r="U5" s="74"/>
      <c r="V5" s="58"/>
      <c r="W5" s="58"/>
      <c r="X5" s="58"/>
    </row>
    <row r="6" spans="1:24" s="2" customFormat="1" ht="17.25" customHeight="1">
      <c r="A6" s="72"/>
      <c r="B6" s="74"/>
      <c r="C6" s="76"/>
      <c r="D6" s="51" t="s">
        <v>47</v>
      </c>
      <c r="E6" s="51" t="s">
        <v>24</v>
      </c>
      <c r="F6" s="51" t="s">
        <v>25</v>
      </c>
      <c r="G6" s="51" t="s">
        <v>47</v>
      </c>
      <c r="H6" s="51" t="s">
        <v>24</v>
      </c>
      <c r="I6" s="51" t="s">
        <v>25</v>
      </c>
      <c r="J6" s="51" t="s">
        <v>47</v>
      </c>
      <c r="K6" s="51" t="s">
        <v>24</v>
      </c>
      <c r="L6" s="51" t="s">
        <v>25</v>
      </c>
      <c r="M6" s="52"/>
      <c r="N6" s="52"/>
      <c r="O6" s="56" t="s">
        <v>40</v>
      </c>
      <c r="P6" s="56" t="s">
        <v>41</v>
      </c>
      <c r="Q6" s="57" t="s">
        <v>29</v>
      </c>
      <c r="R6" s="57" t="s">
        <v>31</v>
      </c>
      <c r="S6" s="57" t="s">
        <v>35</v>
      </c>
      <c r="T6" s="51" t="s">
        <v>32</v>
      </c>
      <c r="U6" s="74"/>
      <c r="V6" s="58"/>
      <c r="W6" s="58"/>
      <c r="X6" s="58"/>
    </row>
    <row r="7" spans="1:24" s="2" customFormat="1" ht="18.75" customHeight="1">
      <c r="A7" s="72"/>
      <c r="B7" s="74"/>
      <c r="C7" s="76"/>
      <c r="D7" s="52"/>
      <c r="E7" s="54"/>
      <c r="F7" s="52"/>
      <c r="G7" s="52"/>
      <c r="H7" s="54"/>
      <c r="I7" s="52"/>
      <c r="J7" s="52"/>
      <c r="K7" s="54"/>
      <c r="L7" s="52"/>
      <c r="M7" s="52"/>
      <c r="N7" s="52"/>
      <c r="O7" s="56"/>
      <c r="P7" s="56"/>
      <c r="Q7" s="58"/>
      <c r="R7" s="58"/>
      <c r="S7" s="58"/>
      <c r="T7" s="52"/>
      <c r="U7" s="74"/>
      <c r="V7" s="58"/>
      <c r="W7" s="58"/>
      <c r="X7" s="58"/>
    </row>
    <row r="8" spans="1:24" s="2" customFormat="1" ht="118.5" customHeight="1">
      <c r="A8" s="73"/>
      <c r="B8" s="74"/>
      <c r="C8" s="77"/>
      <c r="D8" s="53"/>
      <c r="E8" s="55"/>
      <c r="F8" s="53"/>
      <c r="G8" s="53"/>
      <c r="H8" s="55"/>
      <c r="I8" s="53"/>
      <c r="J8" s="53"/>
      <c r="K8" s="55"/>
      <c r="L8" s="53"/>
      <c r="M8" s="53"/>
      <c r="N8" s="53"/>
      <c r="O8" s="56"/>
      <c r="P8" s="56"/>
      <c r="Q8" s="58"/>
      <c r="R8" s="58"/>
      <c r="S8" s="58"/>
      <c r="T8" s="53"/>
      <c r="U8" s="74"/>
      <c r="V8" s="58"/>
      <c r="W8" s="58"/>
      <c r="X8" s="58"/>
    </row>
    <row r="9" spans="1:24" s="14" customFormat="1" ht="18" customHeight="1">
      <c r="A9" s="11">
        <v>1</v>
      </c>
      <c r="B9" s="12" t="s">
        <v>10</v>
      </c>
      <c r="C9" s="10" t="s">
        <v>1</v>
      </c>
      <c r="D9" s="10" t="s">
        <v>2</v>
      </c>
      <c r="E9" s="10" t="s">
        <v>4</v>
      </c>
      <c r="F9" s="10" t="s">
        <v>5</v>
      </c>
      <c r="G9" s="10" t="s">
        <v>12</v>
      </c>
      <c r="H9" s="10" t="s">
        <v>11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30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34</v>
      </c>
      <c r="U9" s="10" t="s">
        <v>19</v>
      </c>
      <c r="V9" s="10" t="s">
        <v>36</v>
      </c>
      <c r="W9" s="10" t="s">
        <v>37</v>
      </c>
      <c r="X9" s="13">
        <v>31</v>
      </c>
    </row>
    <row r="10" spans="1:24" s="14" customFormat="1" ht="18" customHeight="1">
      <c r="A10" s="11"/>
      <c r="B10" s="3" t="s">
        <v>66</v>
      </c>
      <c r="C10" s="15">
        <f>SUM(C11:C12)</f>
        <v>40703</v>
      </c>
      <c r="D10" s="17">
        <v>1216822</v>
      </c>
      <c r="E10" s="18">
        <v>0.1</v>
      </c>
      <c r="F10" s="42">
        <v>121682</v>
      </c>
      <c r="G10" s="17">
        <v>7737</v>
      </c>
      <c r="H10" s="19">
        <v>1</v>
      </c>
      <c r="I10" s="44">
        <v>7737</v>
      </c>
      <c r="J10" s="21">
        <v>15861</v>
      </c>
      <c r="K10" s="19">
        <v>1</v>
      </c>
      <c r="L10" s="45">
        <v>15861</v>
      </c>
      <c r="M10" s="45">
        <f>M11+M12</f>
        <v>145280.19999999998</v>
      </c>
      <c r="N10" s="4"/>
      <c r="O10" s="4"/>
      <c r="P10" s="4"/>
      <c r="Q10" s="10"/>
      <c r="R10" s="4"/>
      <c r="S10" s="4"/>
      <c r="T10" s="4"/>
      <c r="U10" s="4"/>
      <c r="V10" s="20">
        <f>SUM(V11:V28)</f>
        <v>14236</v>
      </c>
      <c r="W10" s="20">
        <f>SUM(W11:W28)</f>
        <v>6858</v>
      </c>
      <c r="X10" s="22">
        <f>SUM(V10:W10)</f>
        <v>21094</v>
      </c>
    </row>
    <row r="11" spans="1:24" ht="17.25" customHeight="1">
      <c r="A11" s="5">
        <v>1</v>
      </c>
      <c r="B11" s="39" t="s">
        <v>49</v>
      </c>
      <c r="C11" s="31">
        <v>29385</v>
      </c>
      <c r="D11" s="9"/>
      <c r="E11" s="8"/>
      <c r="F11" s="46">
        <v>98509.9</v>
      </c>
      <c r="G11" s="6"/>
      <c r="H11" s="6"/>
      <c r="I11" s="29">
        <v>5152</v>
      </c>
      <c r="J11" s="6"/>
      <c r="K11" s="6"/>
      <c r="L11" s="23">
        <v>12414</v>
      </c>
      <c r="M11" s="23">
        <v>116075.9</v>
      </c>
      <c r="N11" s="25">
        <v>1.107</v>
      </c>
      <c r="O11" s="25">
        <v>1</v>
      </c>
      <c r="P11" s="25">
        <v>1</v>
      </c>
      <c r="Q11" s="24">
        <v>1</v>
      </c>
      <c r="R11" s="24">
        <v>1.996</v>
      </c>
      <c r="S11" s="26">
        <v>1.333</v>
      </c>
      <c r="T11" s="25">
        <v>0.682</v>
      </c>
      <c r="U11" s="26">
        <v>1.623</v>
      </c>
      <c r="V11" s="28">
        <v>0</v>
      </c>
      <c r="W11" s="30">
        <v>4378</v>
      </c>
      <c r="X11" s="47">
        <f>SUM(V11:W11)</f>
        <v>4378</v>
      </c>
    </row>
    <row r="12" spans="1:24" ht="14.25" customHeight="1">
      <c r="A12" s="5">
        <v>2</v>
      </c>
      <c r="B12" s="39" t="s">
        <v>50</v>
      </c>
      <c r="C12" s="31">
        <v>11318</v>
      </c>
      <c r="D12" s="9"/>
      <c r="E12" s="8"/>
      <c r="F12" s="46">
        <v>23172.3</v>
      </c>
      <c r="G12" s="6"/>
      <c r="H12" s="6"/>
      <c r="I12" s="29">
        <v>2585</v>
      </c>
      <c r="J12" s="6"/>
      <c r="K12" s="6"/>
      <c r="L12" s="23">
        <v>3447</v>
      </c>
      <c r="M12" s="23">
        <v>29204.3</v>
      </c>
      <c r="N12" s="25">
        <v>0.723</v>
      </c>
      <c r="O12" s="25">
        <v>1.25</v>
      </c>
      <c r="P12" s="25">
        <v>1</v>
      </c>
      <c r="Q12" s="24">
        <v>1</v>
      </c>
      <c r="R12" s="24">
        <v>2</v>
      </c>
      <c r="S12" s="26">
        <v>3.667</v>
      </c>
      <c r="T12" s="25">
        <v>1.398</v>
      </c>
      <c r="U12" s="26">
        <v>0.517</v>
      </c>
      <c r="V12" s="28">
        <v>0</v>
      </c>
      <c r="W12" s="30">
        <v>1687</v>
      </c>
      <c r="X12" s="47">
        <f>SUM(V12:W12)</f>
        <v>1687</v>
      </c>
    </row>
    <row r="13" spans="1:24" ht="14.25" customHeight="1">
      <c r="A13" s="5"/>
      <c r="B13" s="41" t="s">
        <v>67</v>
      </c>
      <c r="C13" s="43">
        <f>SUM(C14:C28)</f>
        <v>5398</v>
      </c>
      <c r="D13" s="43">
        <v>49575</v>
      </c>
      <c r="E13" s="18">
        <v>0.02</v>
      </c>
      <c r="F13" s="43">
        <v>991</v>
      </c>
      <c r="G13" s="17">
        <v>130</v>
      </c>
      <c r="H13" s="19">
        <v>1</v>
      </c>
      <c r="I13" s="44">
        <v>130</v>
      </c>
      <c r="J13" s="21">
        <v>4909.5</v>
      </c>
      <c r="K13" s="19">
        <v>1</v>
      </c>
      <c r="L13" s="45">
        <v>4909</v>
      </c>
      <c r="M13" s="45">
        <v>6028</v>
      </c>
      <c r="N13" s="25"/>
      <c r="O13" s="25"/>
      <c r="P13" s="25"/>
      <c r="Q13" s="24"/>
      <c r="R13" s="24"/>
      <c r="S13" s="26"/>
      <c r="T13" s="25"/>
      <c r="U13" s="26"/>
      <c r="V13" s="28"/>
      <c r="W13" s="30"/>
      <c r="X13" s="27"/>
    </row>
    <row r="14" spans="1:24" ht="17.25" customHeight="1">
      <c r="A14" s="5">
        <v>1</v>
      </c>
      <c r="B14" s="39" t="s">
        <v>51</v>
      </c>
      <c r="C14" s="31">
        <v>221</v>
      </c>
      <c r="D14" s="9"/>
      <c r="E14" s="8"/>
      <c r="F14" s="46">
        <v>92.4</v>
      </c>
      <c r="G14" s="6"/>
      <c r="H14" s="6"/>
      <c r="I14" s="32">
        <v>1</v>
      </c>
      <c r="J14" s="6"/>
      <c r="K14" s="6"/>
      <c r="L14" s="23">
        <v>364</v>
      </c>
      <c r="M14" s="24">
        <v>457.4</v>
      </c>
      <c r="N14" s="25">
        <v>1.853</v>
      </c>
      <c r="O14" s="25">
        <v>1.25</v>
      </c>
      <c r="P14" s="25">
        <v>1</v>
      </c>
      <c r="Q14" s="24">
        <v>2</v>
      </c>
      <c r="R14" s="24">
        <v>1</v>
      </c>
      <c r="S14" s="26">
        <v>2.286</v>
      </c>
      <c r="T14" s="25">
        <v>1.299</v>
      </c>
      <c r="U14" s="26">
        <v>1.508</v>
      </c>
      <c r="V14" s="50">
        <v>271.2</v>
      </c>
      <c r="W14" s="33">
        <v>32</v>
      </c>
      <c r="X14" s="47">
        <f>SUM(V14:W14)</f>
        <v>303.2</v>
      </c>
    </row>
    <row r="15" spans="1:24" ht="14.25" customHeight="1">
      <c r="A15" s="5">
        <v>2</v>
      </c>
      <c r="B15" s="39" t="s">
        <v>52</v>
      </c>
      <c r="C15" s="31">
        <v>191</v>
      </c>
      <c r="D15" s="9"/>
      <c r="E15" s="8"/>
      <c r="F15" s="46">
        <v>21.4</v>
      </c>
      <c r="G15" s="6"/>
      <c r="H15" s="6"/>
      <c r="I15" s="32">
        <v>8</v>
      </c>
      <c r="J15" s="6"/>
      <c r="K15" s="6"/>
      <c r="L15" s="23">
        <v>153</v>
      </c>
      <c r="M15" s="24">
        <v>182.4</v>
      </c>
      <c r="N15" s="25">
        <v>0.855</v>
      </c>
      <c r="O15" s="25">
        <v>1.25</v>
      </c>
      <c r="P15" s="25">
        <v>1</v>
      </c>
      <c r="Q15" s="24">
        <v>2.037</v>
      </c>
      <c r="R15" s="24">
        <v>1</v>
      </c>
      <c r="S15" s="26">
        <v>2.305</v>
      </c>
      <c r="T15" s="25">
        <v>1.232</v>
      </c>
      <c r="U15" s="26">
        <v>0.694</v>
      </c>
      <c r="V15" s="50">
        <v>623.5</v>
      </c>
      <c r="W15" s="33">
        <v>28</v>
      </c>
      <c r="X15" s="47">
        <f aca="true" t="shared" si="0" ref="X15:X28">SUM(V15:W15)</f>
        <v>651.5</v>
      </c>
    </row>
    <row r="16" spans="1:24" ht="15.75" customHeight="1">
      <c r="A16" s="5">
        <v>3</v>
      </c>
      <c r="B16" s="39" t="s">
        <v>53</v>
      </c>
      <c r="C16" s="31">
        <v>123</v>
      </c>
      <c r="D16" s="9"/>
      <c r="E16" s="8"/>
      <c r="F16" s="46">
        <v>10.2</v>
      </c>
      <c r="G16" s="6"/>
      <c r="H16" s="6"/>
      <c r="I16" s="32">
        <v>3</v>
      </c>
      <c r="J16" s="6"/>
      <c r="K16" s="6"/>
      <c r="L16" s="23">
        <v>295</v>
      </c>
      <c r="M16" s="24">
        <v>308.2</v>
      </c>
      <c r="N16" s="25">
        <v>2.244</v>
      </c>
      <c r="O16" s="25">
        <v>1.25</v>
      </c>
      <c r="P16" s="25">
        <v>1</v>
      </c>
      <c r="Q16" s="24">
        <v>2</v>
      </c>
      <c r="R16" s="24">
        <v>1</v>
      </c>
      <c r="S16" s="26">
        <v>1.618</v>
      </c>
      <c r="T16" s="25">
        <v>1.114</v>
      </c>
      <c r="U16" s="26">
        <v>2.014</v>
      </c>
      <c r="V16" s="50">
        <v>0</v>
      </c>
      <c r="W16" s="33">
        <v>18</v>
      </c>
      <c r="X16" s="47">
        <f t="shared" si="0"/>
        <v>18</v>
      </c>
    </row>
    <row r="17" spans="1:24" ht="15.75" customHeight="1">
      <c r="A17" s="5">
        <v>4</v>
      </c>
      <c r="B17" s="40" t="s">
        <v>54</v>
      </c>
      <c r="C17" s="31">
        <v>452</v>
      </c>
      <c r="D17" s="9"/>
      <c r="E17" s="8"/>
      <c r="F17" s="46">
        <v>54.5</v>
      </c>
      <c r="G17" s="6"/>
      <c r="H17" s="6"/>
      <c r="I17" s="32">
        <v>3</v>
      </c>
      <c r="J17" s="6"/>
      <c r="K17" s="6"/>
      <c r="L17" s="23">
        <v>582</v>
      </c>
      <c r="M17" s="24">
        <v>639.5</v>
      </c>
      <c r="N17" s="25">
        <v>1.267</v>
      </c>
      <c r="O17" s="25">
        <v>1.25</v>
      </c>
      <c r="P17" s="25">
        <v>1</v>
      </c>
      <c r="Q17" s="24">
        <v>2</v>
      </c>
      <c r="R17" s="24">
        <v>1</v>
      </c>
      <c r="S17" s="26">
        <v>2.961</v>
      </c>
      <c r="T17" s="25">
        <v>1.344</v>
      </c>
      <c r="U17" s="26">
        <v>0.943</v>
      </c>
      <c r="V17" s="50">
        <v>1302.8</v>
      </c>
      <c r="W17" s="33">
        <v>66</v>
      </c>
      <c r="X17" s="47">
        <f t="shared" si="0"/>
        <v>1368.8</v>
      </c>
    </row>
    <row r="18" spans="1:24" ht="16.5" customHeight="1">
      <c r="A18" s="5">
        <v>5</v>
      </c>
      <c r="B18" s="39" t="s">
        <v>55</v>
      </c>
      <c r="C18" s="31">
        <v>284</v>
      </c>
      <c r="D18" s="9"/>
      <c r="E18" s="8"/>
      <c r="F18" s="46">
        <v>14.3</v>
      </c>
      <c r="G18" s="6"/>
      <c r="H18" s="6"/>
      <c r="I18" s="32">
        <v>5</v>
      </c>
      <c r="J18" s="6"/>
      <c r="K18" s="6"/>
      <c r="L18" s="23">
        <v>222</v>
      </c>
      <c r="M18" s="24">
        <v>241.3</v>
      </c>
      <c r="N18" s="25">
        <v>0.761</v>
      </c>
      <c r="O18" s="25">
        <v>1.25</v>
      </c>
      <c r="P18" s="25">
        <v>1</v>
      </c>
      <c r="Q18" s="24">
        <v>2</v>
      </c>
      <c r="R18" s="24">
        <v>1</v>
      </c>
      <c r="S18" s="26">
        <v>2.751</v>
      </c>
      <c r="T18" s="25">
        <v>1.308</v>
      </c>
      <c r="U18" s="26">
        <v>0.582</v>
      </c>
      <c r="V18" s="50">
        <v>1068.7</v>
      </c>
      <c r="W18" s="33">
        <v>42</v>
      </c>
      <c r="X18" s="47">
        <f t="shared" si="0"/>
        <v>1110.7</v>
      </c>
    </row>
    <row r="19" spans="1:24" ht="13.5" customHeight="1">
      <c r="A19" s="5">
        <v>6</v>
      </c>
      <c r="B19" s="39" t="s">
        <v>56</v>
      </c>
      <c r="C19" s="31">
        <v>276</v>
      </c>
      <c r="D19" s="9"/>
      <c r="E19" s="8"/>
      <c r="F19" s="46">
        <v>199</v>
      </c>
      <c r="G19" s="6"/>
      <c r="H19" s="6"/>
      <c r="I19" s="32">
        <v>18</v>
      </c>
      <c r="J19" s="6"/>
      <c r="K19" s="6"/>
      <c r="L19" s="23">
        <v>75</v>
      </c>
      <c r="M19" s="24">
        <v>292</v>
      </c>
      <c r="N19" s="25">
        <v>0.947</v>
      </c>
      <c r="O19" s="25">
        <v>1.25</v>
      </c>
      <c r="P19" s="25">
        <v>1</v>
      </c>
      <c r="Q19" s="24">
        <v>2.032</v>
      </c>
      <c r="R19" s="24">
        <v>1</v>
      </c>
      <c r="S19" s="26">
        <v>1.301</v>
      </c>
      <c r="T19" s="25">
        <v>1.06</v>
      </c>
      <c r="U19" s="26">
        <v>0.893</v>
      </c>
      <c r="V19" s="50">
        <v>657.1</v>
      </c>
      <c r="W19" s="33">
        <v>41</v>
      </c>
      <c r="X19" s="47">
        <f t="shared" si="0"/>
        <v>698.1</v>
      </c>
    </row>
    <row r="20" spans="1:24" ht="33" customHeight="1">
      <c r="A20" s="5">
        <v>7</v>
      </c>
      <c r="B20" s="39" t="s">
        <v>57</v>
      </c>
      <c r="C20" s="31">
        <v>486</v>
      </c>
      <c r="D20" s="9"/>
      <c r="E20" s="8"/>
      <c r="F20" s="46">
        <v>85.6</v>
      </c>
      <c r="G20" s="6"/>
      <c r="H20" s="6"/>
      <c r="I20" s="32">
        <v>7</v>
      </c>
      <c r="J20" s="6"/>
      <c r="K20" s="6"/>
      <c r="L20" s="23">
        <v>402</v>
      </c>
      <c r="M20" s="24">
        <v>494.6</v>
      </c>
      <c r="N20" s="25">
        <v>0.911</v>
      </c>
      <c r="O20" s="25">
        <v>1.25</v>
      </c>
      <c r="P20" s="25">
        <v>1</v>
      </c>
      <c r="Q20" s="24">
        <v>1</v>
      </c>
      <c r="R20" s="24">
        <v>1</v>
      </c>
      <c r="S20" s="26">
        <v>2.095</v>
      </c>
      <c r="T20" s="25">
        <v>1.196</v>
      </c>
      <c r="U20" s="26">
        <v>0.762</v>
      </c>
      <c r="V20" s="50">
        <v>1460.1</v>
      </c>
      <c r="W20" s="33">
        <v>71</v>
      </c>
      <c r="X20" s="47">
        <f t="shared" si="0"/>
        <v>1531.1</v>
      </c>
    </row>
    <row r="21" spans="1:24" ht="13.5" customHeight="1">
      <c r="A21" s="5">
        <v>8</v>
      </c>
      <c r="B21" s="39" t="s">
        <v>58</v>
      </c>
      <c r="C21" s="31">
        <v>267</v>
      </c>
      <c r="D21" s="9"/>
      <c r="E21" s="8"/>
      <c r="F21" s="46">
        <v>46.6</v>
      </c>
      <c r="G21" s="6"/>
      <c r="H21" s="6"/>
      <c r="I21" s="32">
        <v>5</v>
      </c>
      <c r="J21" s="6"/>
      <c r="K21" s="6"/>
      <c r="L21" s="23">
        <v>343</v>
      </c>
      <c r="M21" s="24">
        <v>394.6</v>
      </c>
      <c r="N21" s="25">
        <v>1.323</v>
      </c>
      <c r="O21" s="25">
        <v>1.25</v>
      </c>
      <c r="P21" s="25">
        <v>1</v>
      </c>
      <c r="Q21" s="24">
        <v>2.007</v>
      </c>
      <c r="R21" s="24">
        <v>1</v>
      </c>
      <c r="S21" s="26">
        <v>1.797</v>
      </c>
      <c r="T21" s="25">
        <v>1.145</v>
      </c>
      <c r="U21" s="26">
        <v>1.155</v>
      </c>
      <c r="V21" s="50">
        <v>524.1</v>
      </c>
      <c r="W21" s="33">
        <v>39</v>
      </c>
      <c r="X21" s="47">
        <f t="shared" si="0"/>
        <v>563.1</v>
      </c>
    </row>
    <row r="22" spans="1:24" ht="13.5" customHeight="1">
      <c r="A22" s="5">
        <v>9</v>
      </c>
      <c r="B22" s="39" t="s">
        <v>59</v>
      </c>
      <c r="C22" s="31">
        <v>460</v>
      </c>
      <c r="D22" s="9"/>
      <c r="E22" s="8"/>
      <c r="F22" s="46">
        <v>127.6</v>
      </c>
      <c r="G22" s="6"/>
      <c r="H22" s="6"/>
      <c r="I22" s="32">
        <v>8</v>
      </c>
      <c r="J22" s="6"/>
      <c r="K22" s="6"/>
      <c r="L22" s="23">
        <v>213</v>
      </c>
      <c r="M22" s="24">
        <v>348.6</v>
      </c>
      <c r="N22" s="25">
        <v>0.679</v>
      </c>
      <c r="O22" s="25">
        <v>1.25</v>
      </c>
      <c r="P22" s="25">
        <v>1</v>
      </c>
      <c r="Q22" s="24">
        <v>2</v>
      </c>
      <c r="R22" s="24">
        <v>1</v>
      </c>
      <c r="S22" s="26">
        <v>2.732</v>
      </c>
      <c r="T22" s="25">
        <v>1.305</v>
      </c>
      <c r="U22" s="26">
        <v>0.52</v>
      </c>
      <c r="V22" s="50">
        <v>1802.7</v>
      </c>
      <c r="W22" s="33">
        <v>68</v>
      </c>
      <c r="X22" s="47">
        <f t="shared" si="0"/>
        <v>1870.7</v>
      </c>
    </row>
    <row r="23" spans="1:24" ht="16.5" customHeight="1">
      <c r="A23" s="5">
        <v>10</v>
      </c>
      <c r="B23" s="39" t="s">
        <v>60</v>
      </c>
      <c r="C23" s="31">
        <v>329</v>
      </c>
      <c r="D23" s="9"/>
      <c r="E23" s="8"/>
      <c r="F23" s="46">
        <v>65.3</v>
      </c>
      <c r="G23" s="6"/>
      <c r="H23" s="6"/>
      <c r="I23" s="32">
        <v>3</v>
      </c>
      <c r="J23" s="6"/>
      <c r="K23" s="6"/>
      <c r="L23" s="23">
        <v>212</v>
      </c>
      <c r="M23" s="24">
        <v>280.3</v>
      </c>
      <c r="N23" s="25">
        <v>0.763</v>
      </c>
      <c r="O23" s="25">
        <v>1.25</v>
      </c>
      <c r="P23" s="25">
        <v>1</v>
      </c>
      <c r="Q23" s="24">
        <v>2</v>
      </c>
      <c r="R23" s="24">
        <v>1</v>
      </c>
      <c r="S23" s="26">
        <v>2.133</v>
      </c>
      <c r="T23" s="25">
        <v>1.202</v>
      </c>
      <c r="U23" s="26">
        <v>0.635</v>
      </c>
      <c r="V23" s="50">
        <v>1095.2</v>
      </c>
      <c r="W23" s="33">
        <v>48</v>
      </c>
      <c r="X23" s="47">
        <f t="shared" si="0"/>
        <v>1143.2</v>
      </c>
    </row>
    <row r="24" spans="1:24" ht="15" customHeight="1">
      <c r="A24" s="5">
        <v>11</v>
      </c>
      <c r="B24" s="39" t="s">
        <v>61</v>
      </c>
      <c r="C24" s="31">
        <v>493</v>
      </c>
      <c r="D24" s="9"/>
      <c r="E24" s="8"/>
      <c r="F24" s="46">
        <v>63.5</v>
      </c>
      <c r="G24" s="6"/>
      <c r="H24" s="6"/>
      <c r="I24" s="32">
        <v>8</v>
      </c>
      <c r="J24" s="6"/>
      <c r="K24" s="6"/>
      <c r="L24" s="23">
        <v>510</v>
      </c>
      <c r="M24" s="24">
        <v>581.5</v>
      </c>
      <c r="N24" s="25">
        <v>1.056</v>
      </c>
      <c r="O24" s="25">
        <v>1.25</v>
      </c>
      <c r="P24" s="25">
        <v>1</v>
      </c>
      <c r="Q24" s="24">
        <v>1</v>
      </c>
      <c r="R24" s="24">
        <v>1</v>
      </c>
      <c r="S24" s="26">
        <v>1.606</v>
      </c>
      <c r="T24" s="25">
        <v>1.112</v>
      </c>
      <c r="U24" s="26">
        <v>0.95</v>
      </c>
      <c r="V24" s="50">
        <v>1168</v>
      </c>
      <c r="W24" s="33">
        <v>73</v>
      </c>
      <c r="X24" s="47">
        <f t="shared" si="0"/>
        <v>1241</v>
      </c>
    </row>
    <row r="25" spans="1:24" ht="14.25" customHeight="1">
      <c r="A25" s="5">
        <v>12</v>
      </c>
      <c r="B25" s="39" t="s">
        <v>62</v>
      </c>
      <c r="C25" s="31">
        <v>590</v>
      </c>
      <c r="D25" s="9"/>
      <c r="E25" s="8"/>
      <c r="F25" s="46">
        <v>73.1</v>
      </c>
      <c r="G25" s="6"/>
      <c r="H25" s="6"/>
      <c r="I25" s="32">
        <v>6</v>
      </c>
      <c r="J25" s="6"/>
      <c r="K25" s="6"/>
      <c r="L25" s="23">
        <v>601</v>
      </c>
      <c r="M25" s="24">
        <v>680.1</v>
      </c>
      <c r="N25" s="25">
        <v>1.032</v>
      </c>
      <c r="O25" s="25">
        <v>1.25</v>
      </c>
      <c r="P25" s="25">
        <v>1</v>
      </c>
      <c r="Q25" s="24">
        <v>1</v>
      </c>
      <c r="R25" s="24">
        <v>1</v>
      </c>
      <c r="S25" s="26">
        <v>2.152</v>
      </c>
      <c r="T25" s="25">
        <v>1.022</v>
      </c>
      <c r="U25" s="26">
        <v>1.01</v>
      </c>
      <c r="V25" s="50">
        <v>1211.3</v>
      </c>
      <c r="W25" s="33">
        <v>87</v>
      </c>
      <c r="X25" s="47">
        <f t="shared" si="0"/>
        <v>1298.3</v>
      </c>
    </row>
    <row r="26" spans="1:24" ht="15.75" customHeight="1">
      <c r="A26" s="5">
        <v>13</v>
      </c>
      <c r="B26" s="39" t="s">
        <v>63</v>
      </c>
      <c r="C26" s="31">
        <v>560</v>
      </c>
      <c r="D26" s="9"/>
      <c r="E26" s="8"/>
      <c r="F26" s="46">
        <v>71.1</v>
      </c>
      <c r="G26" s="6"/>
      <c r="H26" s="6"/>
      <c r="I26" s="32">
        <v>12</v>
      </c>
      <c r="J26" s="6"/>
      <c r="K26" s="6"/>
      <c r="L26" s="23">
        <v>495</v>
      </c>
      <c r="M26" s="24">
        <v>578.1</v>
      </c>
      <c r="N26" s="25">
        <v>0.924</v>
      </c>
      <c r="O26" s="25">
        <v>1.25</v>
      </c>
      <c r="P26" s="25">
        <v>1</v>
      </c>
      <c r="Q26" s="24">
        <v>1</v>
      </c>
      <c r="R26" s="24">
        <v>1</v>
      </c>
      <c r="S26" s="26">
        <v>1.332</v>
      </c>
      <c r="T26" s="25">
        <v>0.951</v>
      </c>
      <c r="U26" s="26">
        <v>0.72</v>
      </c>
      <c r="V26" s="50">
        <v>1110.9</v>
      </c>
      <c r="W26" s="33">
        <v>82</v>
      </c>
      <c r="X26" s="47">
        <f t="shared" si="0"/>
        <v>1192.9</v>
      </c>
    </row>
    <row r="27" spans="1:24" ht="14.25" customHeight="1">
      <c r="A27" s="5">
        <v>14</v>
      </c>
      <c r="B27" s="39" t="s">
        <v>64</v>
      </c>
      <c r="C27" s="31">
        <v>225</v>
      </c>
      <c r="D27" s="9"/>
      <c r="E27" s="8"/>
      <c r="F27" s="46">
        <v>12.2</v>
      </c>
      <c r="G27" s="6"/>
      <c r="H27" s="6"/>
      <c r="I27" s="32">
        <v>1</v>
      </c>
      <c r="J27" s="6"/>
      <c r="K27" s="6"/>
      <c r="L27" s="23">
        <v>171</v>
      </c>
      <c r="M27" s="24">
        <v>184.2</v>
      </c>
      <c r="N27" s="25">
        <v>0.733</v>
      </c>
      <c r="O27" s="25">
        <v>1.25</v>
      </c>
      <c r="P27" s="25">
        <v>1</v>
      </c>
      <c r="Q27" s="24">
        <v>2.013</v>
      </c>
      <c r="R27" s="24">
        <v>1</v>
      </c>
      <c r="S27" s="26">
        <v>2.515</v>
      </c>
      <c r="T27" s="25">
        <v>1.268</v>
      </c>
      <c r="U27" s="26">
        <v>0.578</v>
      </c>
      <c r="V27" s="50">
        <v>823.2</v>
      </c>
      <c r="W27" s="33">
        <v>33</v>
      </c>
      <c r="X27" s="47">
        <f t="shared" si="0"/>
        <v>856.2</v>
      </c>
    </row>
    <row r="28" spans="1:24" ht="14.25" customHeight="1">
      <c r="A28" s="5">
        <v>15</v>
      </c>
      <c r="B28" s="39" t="s">
        <v>65</v>
      </c>
      <c r="C28" s="31">
        <v>441</v>
      </c>
      <c r="D28" s="9"/>
      <c r="E28" s="8"/>
      <c r="F28" s="46">
        <v>54.5</v>
      </c>
      <c r="G28" s="34"/>
      <c r="H28" s="34"/>
      <c r="I28" s="32">
        <v>40</v>
      </c>
      <c r="J28" s="34"/>
      <c r="K28" s="34"/>
      <c r="L28" s="35">
        <v>271</v>
      </c>
      <c r="M28" s="24">
        <v>365.5</v>
      </c>
      <c r="N28" s="25">
        <v>0.742</v>
      </c>
      <c r="O28" s="25">
        <v>1.25</v>
      </c>
      <c r="P28" s="36">
        <v>1</v>
      </c>
      <c r="Q28" s="37">
        <v>2</v>
      </c>
      <c r="R28" s="37">
        <v>1</v>
      </c>
      <c r="S28" s="38">
        <v>1.415</v>
      </c>
      <c r="T28" s="25">
        <v>0.951</v>
      </c>
      <c r="U28" s="26">
        <v>0.687</v>
      </c>
      <c r="V28" s="50">
        <v>1117.2</v>
      </c>
      <c r="W28" s="33">
        <v>65</v>
      </c>
      <c r="X28" s="47">
        <f t="shared" si="0"/>
        <v>1182.2</v>
      </c>
    </row>
  </sheetData>
  <sheetProtection/>
  <mergeCells count="35">
    <mergeCell ref="B1:X1"/>
    <mergeCell ref="A2:A8"/>
    <mergeCell ref="B2:B8"/>
    <mergeCell ref="C2:C8"/>
    <mergeCell ref="D2:U2"/>
    <mergeCell ref="V2:X3"/>
    <mergeCell ref="D3:N3"/>
    <mergeCell ref="O3:T3"/>
    <mergeCell ref="U3:U8"/>
    <mergeCell ref="D4:M4"/>
    <mergeCell ref="V4:V8"/>
    <mergeCell ref="W4:W8"/>
    <mergeCell ref="X4:X8"/>
    <mergeCell ref="D5:F5"/>
    <mergeCell ref="G5:I5"/>
    <mergeCell ref="J5:L5"/>
    <mergeCell ref="M5:M8"/>
    <mergeCell ref="O5:S5"/>
    <mergeCell ref="D6:D8"/>
    <mergeCell ref="E6:E8"/>
    <mergeCell ref="F6:F8"/>
    <mergeCell ref="G6:G8"/>
    <mergeCell ref="H6:H8"/>
    <mergeCell ref="I6:I8"/>
    <mergeCell ref="R6:R8"/>
    <mergeCell ref="S6:S8"/>
    <mergeCell ref="T6:T8"/>
    <mergeCell ref="J6:J8"/>
    <mergeCell ref="K6:K8"/>
    <mergeCell ref="L6:L8"/>
    <mergeCell ref="O6:O8"/>
    <mergeCell ref="P6:P8"/>
    <mergeCell ref="Q6:Q8"/>
    <mergeCell ref="N4:N8"/>
    <mergeCell ref="O4:T4"/>
  </mergeCells>
  <printOptions/>
  <pageMargins left="0.2362204724409449" right="0.15748031496062992" top="0.7480314960629921" bottom="0.2755905511811024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B1">
      <selection activeCell="B2" sqref="B2:B8"/>
    </sheetView>
  </sheetViews>
  <sheetFormatPr defaultColWidth="9.00390625" defaultRowHeight="12.75"/>
  <cols>
    <col min="1" max="1" width="5.00390625" style="1" customWidth="1"/>
    <col min="2" max="2" width="35.25390625" style="7" customWidth="1"/>
    <col min="3" max="3" width="11.875" style="7" customWidth="1"/>
    <col min="4" max="4" width="11.625" style="7" customWidth="1"/>
    <col min="5" max="5" width="11.00390625" style="7" customWidth="1"/>
    <col min="6" max="6" width="11.625" style="7" customWidth="1"/>
    <col min="7" max="7" width="11.875" style="7" customWidth="1"/>
    <col min="8" max="8" width="12.375" style="1" customWidth="1"/>
    <col min="9" max="9" width="10.875" style="1" customWidth="1"/>
    <col min="10" max="10" width="12.375" style="1" customWidth="1"/>
    <col min="11" max="11" width="12.625" style="1" customWidth="1"/>
    <col min="12" max="12" width="11.625" style="1" customWidth="1"/>
    <col min="13" max="13" width="11.375" style="1" customWidth="1"/>
    <col min="14" max="16" width="12.00390625" style="1" customWidth="1"/>
    <col min="17" max="17" width="13.75390625" style="1" customWidth="1"/>
    <col min="18" max="18" width="14.25390625" style="1" customWidth="1"/>
    <col min="19" max="19" width="13.25390625" style="1" customWidth="1"/>
    <col min="20" max="20" width="12.875" style="1" customWidth="1"/>
    <col min="21" max="21" width="11.75390625" style="1" customWidth="1"/>
    <col min="22" max="22" width="19.125" style="1" customWidth="1"/>
    <col min="23" max="23" width="20.00390625" style="1" customWidth="1"/>
    <col min="24" max="24" width="18.625" style="1" customWidth="1"/>
    <col min="25" max="16384" width="9.125" style="1" customWidth="1"/>
  </cols>
  <sheetData>
    <row r="1" spans="2:24" ht="15.75">
      <c r="B1" s="69" t="s">
        <v>70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5.75" customHeight="1">
      <c r="A2" s="71" t="s">
        <v>0</v>
      </c>
      <c r="B2" s="57" t="s">
        <v>3</v>
      </c>
      <c r="C2" s="75" t="s">
        <v>21</v>
      </c>
      <c r="D2" s="66" t="s">
        <v>20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78" t="s">
        <v>45</v>
      </c>
      <c r="W2" s="79"/>
      <c r="X2" s="79"/>
    </row>
    <row r="3" spans="1:24" ht="18" customHeight="1">
      <c r="A3" s="72"/>
      <c r="B3" s="74"/>
      <c r="C3" s="76"/>
      <c r="D3" s="82" t="s">
        <v>46</v>
      </c>
      <c r="E3" s="60"/>
      <c r="F3" s="60"/>
      <c r="G3" s="60"/>
      <c r="H3" s="60"/>
      <c r="I3" s="60"/>
      <c r="J3" s="60"/>
      <c r="K3" s="60"/>
      <c r="L3" s="60"/>
      <c r="M3" s="60"/>
      <c r="N3" s="63"/>
      <c r="O3" s="83"/>
      <c r="P3" s="84"/>
      <c r="Q3" s="84"/>
      <c r="R3" s="84"/>
      <c r="S3" s="84"/>
      <c r="T3" s="61"/>
      <c r="U3" s="59" t="s">
        <v>33</v>
      </c>
      <c r="V3" s="80"/>
      <c r="W3" s="81"/>
      <c r="X3" s="81"/>
    </row>
    <row r="4" spans="1:24" ht="28.5" customHeight="1">
      <c r="A4" s="72"/>
      <c r="B4" s="74"/>
      <c r="C4" s="76"/>
      <c r="D4" s="66" t="s">
        <v>23</v>
      </c>
      <c r="E4" s="60"/>
      <c r="F4" s="60"/>
      <c r="G4" s="60"/>
      <c r="H4" s="60"/>
      <c r="I4" s="60"/>
      <c r="J4" s="60"/>
      <c r="K4" s="60"/>
      <c r="L4" s="60"/>
      <c r="M4" s="63"/>
      <c r="N4" s="51" t="s">
        <v>48</v>
      </c>
      <c r="O4" s="59" t="s">
        <v>38</v>
      </c>
      <c r="P4" s="60"/>
      <c r="Q4" s="60"/>
      <c r="R4" s="60"/>
      <c r="S4" s="60"/>
      <c r="T4" s="61"/>
      <c r="U4" s="74"/>
      <c r="V4" s="62" t="s">
        <v>42</v>
      </c>
      <c r="W4" s="62" t="s">
        <v>43</v>
      </c>
      <c r="X4" s="62" t="s">
        <v>44</v>
      </c>
    </row>
    <row r="5" spans="1:24" s="2" customFormat="1" ht="48" customHeight="1">
      <c r="A5" s="72"/>
      <c r="B5" s="74"/>
      <c r="C5" s="76"/>
      <c r="D5" s="59" t="s">
        <v>22</v>
      </c>
      <c r="E5" s="60"/>
      <c r="F5" s="63"/>
      <c r="G5" s="59" t="s">
        <v>26</v>
      </c>
      <c r="H5" s="64"/>
      <c r="I5" s="65"/>
      <c r="J5" s="59" t="s">
        <v>27</v>
      </c>
      <c r="K5" s="64"/>
      <c r="L5" s="65"/>
      <c r="M5" s="51" t="s">
        <v>28</v>
      </c>
      <c r="N5" s="52"/>
      <c r="O5" s="66" t="s">
        <v>39</v>
      </c>
      <c r="P5" s="67"/>
      <c r="Q5" s="67"/>
      <c r="R5" s="67"/>
      <c r="S5" s="68"/>
      <c r="T5" s="16"/>
      <c r="U5" s="74"/>
      <c r="V5" s="58"/>
      <c r="W5" s="58"/>
      <c r="X5" s="58"/>
    </row>
    <row r="6" spans="1:24" s="2" customFormat="1" ht="17.25" customHeight="1">
      <c r="A6" s="72"/>
      <c r="B6" s="74"/>
      <c r="C6" s="76"/>
      <c r="D6" s="51" t="s">
        <v>47</v>
      </c>
      <c r="E6" s="51" t="s">
        <v>24</v>
      </c>
      <c r="F6" s="51" t="s">
        <v>25</v>
      </c>
      <c r="G6" s="51" t="s">
        <v>47</v>
      </c>
      <c r="H6" s="51" t="s">
        <v>24</v>
      </c>
      <c r="I6" s="51" t="s">
        <v>25</v>
      </c>
      <c r="J6" s="51" t="s">
        <v>47</v>
      </c>
      <c r="K6" s="51" t="s">
        <v>24</v>
      </c>
      <c r="L6" s="51" t="s">
        <v>25</v>
      </c>
      <c r="M6" s="52"/>
      <c r="N6" s="52"/>
      <c r="O6" s="56" t="s">
        <v>40</v>
      </c>
      <c r="P6" s="56" t="s">
        <v>41</v>
      </c>
      <c r="Q6" s="57" t="s">
        <v>29</v>
      </c>
      <c r="R6" s="57" t="s">
        <v>31</v>
      </c>
      <c r="S6" s="57" t="s">
        <v>35</v>
      </c>
      <c r="T6" s="51" t="s">
        <v>32</v>
      </c>
      <c r="U6" s="74"/>
      <c r="V6" s="58"/>
      <c r="W6" s="58"/>
      <c r="X6" s="58"/>
    </row>
    <row r="7" spans="1:24" s="2" customFormat="1" ht="18.75" customHeight="1">
      <c r="A7" s="72"/>
      <c r="B7" s="74"/>
      <c r="C7" s="76"/>
      <c r="D7" s="52"/>
      <c r="E7" s="54"/>
      <c r="F7" s="52"/>
      <c r="G7" s="52"/>
      <c r="H7" s="54"/>
      <c r="I7" s="52"/>
      <c r="J7" s="52"/>
      <c r="K7" s="54"/>
      <c r="L7" s="52"/>
      <c r="M7" s="52"/>
      <c r="N7" s="52"/>
      <c r="O7" s="56"/>
      <c r="P7" s="56"/>
      <c r="Q7" s="58"/>
      <c r="R7" s="58"/>
      <c r="S7" s="58"/>
      <c r="T7" s="52"/>
      <c r="U7" s="74"/>
      <c r="V7" s="58"/>
      <c r="W7" s="58"/>
      <c r="X7" s="58"/>
    </row>
    <row r="8" spans="1:24" s="2" customFormat="1" ht="118.5" customHeight="1">
      <c r="A8" s="73"/>
      <c r="B8" s="74"/>
      <c r="C8" s="77"/>
      <c r="D8" s="53"/>
      <c r="E8" s="55"/>
      <c r="F8" s="53"/>
      <c r="G8" s="53"/>
      <c r="H8" s="55"/>
      <c r="I8" s="53"/>
      <c r="J8" s="53"/>
      <c r="K8" s="55"/>
      <c r="L8" s="53"/>
      <c r="M8" s="53"/>
      <c r="N8" s="53"/>
      <c r="O8" s="56"/>
      <c r="P8" s="56"/>
      <c r="Q8" s="58"/>
      <c r="R8" s="58"/>
      <c r="S8" s="58"/>
      <c r="T8" s="53"/>
      <c r="U8" s="74"/>
      <c r="V8" s="58"/>
      <c r="W8" s="58"/>
      <c r="X8" s="58"/>
    </row>
    <row r="9" spans="1:24" s="14" customFormat="1" ht="18" customHeight="1">
      <c r="A9" s="11">
        <v>1</v>
      </c>
      <c r="B9" s="12" t="s">
        <v>10</v>
      </c>
      <c r="C9" s="10" t="s">
        <v>1</v>
      </c>
      <c r="D9" s="10" t="s">
        <v>2</v>
      </c>
      <c r="E9" s="10" t="s">
        <v>4</v>
      </c>
      <c r="F9" s="10" t="s">
        <v>5</v>
      </c>
      <c r="G9" s="10" t="s">
        <v>12</v>
      </c>
      <c r="H9" s="10" t="s">
        <v>11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30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34</v>
      </c>
      <c r="U9" s="10" t="s">
        <v>19</v>
      </c>
      <c r="V9" s="10" t="s">
        <v>36</v>
      </c>
      <c r="W9" s="10" t="s">
        <v>37</v>
      </c>
      <c r="X9" s="13">
        <v>31</v>
      </c>
    </row>
    <row r="10" spans="1:24" s="14" customFormat="1" ht="18" customHeight="1">
      <c r="A10" s="11"/>
      <c r="B10" s="3" t="s">
        <v>66</v>
      </c>
      <c r="C10" s="15">
        <f>SUM(C11:C12)</f>
        <v>40703</v>
      </c>
      <c r="D10" s="17">
        <v>1322686</v>
      </c>
      <c r="E10" s="18">
        <v>0.1</v>
      </c>
      <c r="F10" s="42">
        <v>132269</v>
      </c>
      <c r="G10" s="17">
        <v>7737</v>
      </c>
      <c r="H10" s="19">
        <v>1</v>
      </c>
      <c r="I10" s="44">
        <v>7737</v>
      </c>
      <c r="J10" s="21">
        <v>15861</v>
      </c>
      <c r="K10" s="19">
        <v>1</v>
      </c>
      <c r="L10" s="45">
        <v>15861</v>
      </c>
      <c r="M10" s="45">
        <v>155867</v>
      </c>
      <c r="N10" s="4"/>
      <c r="O10" s="4"/>
      <c r="P10" s="4"/>
      <c r="Q10" s="10"/>
      <c r="R10" s="4"/>
      <c r="S10" s="4"/>
      <c r="T10" s="4"/>
      <c r="U10" s="4"/>
      <c r="V10" s="20">
        <f>SUM(V11:V28)</f>
        <v>16094.000000000002</v>
      </c>
      <c r="W10" s="20">
        <f>SUM(W11:W28)</f>
        <v>6858</v>
      </c>
      <c r="X10" s="22">
        <f>SUM(V10:W10)</f>
        <v>22952</v>
      </c>
    </row>
    <row r="11" spans="1:24" ht="17.25" customHeight="1">
      <c r="A11" s="5">
        <v>1</v>
      </c>
      <c r="B11" s="39" t="s">
        <v>49</v>
      </c>
      <c r="C11" s="31">
        <v>29385</v>
      </c>
      <c r="D11" s="9"/>
      <c r="E11" s="8"/>
      <c r="F11" s="46">
        <v>107180</v>
      </c>
      <c r="G11" s="6"/>
      <c r="H11" s="6"/>
      <c r="I11" s="29">
        <v>5152</v>
      </c>
      <c r="J11" s="6"/>
      <c r="K11" s="6"/>
      <c r="L11" s="23">
        <v>12414</v>
      </c>
      <c r="M11" s="23">
        <v>124746</v>
      </c>
      <c r="N11" s="25">
        <v>1.108</v>
      </c>
      <c r="O11" s="25">
        <v>1</v>
      </c>
      <c r="P11" s="25">
        <v>1</v>
      </c>
      <c r="Q11" s="24">
        <v>1</v>
      </c>
      <c r="R11" s="24">
        <v>1.996</v>
      </c>
      <c r="S11" s="26">
        <v>1.333</v>
      </c>
      <c r="T11" s="25">
        <v>0.682</v>
      </c>
      <c r="U11" s="26">
        <v>1.626</v>
      </c>
      <c r="V11" s="28">
        <v>0</v>
      </c>
      <c r="W11" s="30">
        <v>4378</v>
      </c>
      <c r="X11" s="47">
        <f>SUM(V11:W11)</f>
        <v>4378</v>
      </c>
    </row>
    <row r="12" spans="1:24" ht="14.25" customHeight="1">
      <c r="A12" s="5">
        <v>2</v>
      </c>
      <c r="B12" s="39" t="s">
        <v>50</v>
      </c>
      <c r="C12" s="31">
        <v>11318</v>
      </c>
      <c r="D12" s="9"/>
      <c r="E12" s="8"/>
      <c r="F12" s="46">
        <v>25088.6</v>
      </c>
      <c r="G12" s="6"/>
      <c r="H12" s="6"/>
      <c r="I12" s="29">
        <v>2585</v>
      </c>
      <c r="J12" s="6"/>
      <c r="K12" s="6"/>
      <c r="L12" s="23">
        <v>3447</v>
      </c>
      <c r="M12" s="23">
        <v>31120.6</v>
      </c>
      <c r="N12" s="25">
        <v>0.718</v>
      </c>
      <c r="O12" s="25">
        <v>1.25</v>
      </c>
      <c r="P12" s="25">
        <v>1</v>
      </c>
      <c r="Q12" s="24">
        <v>1</v>
      </c>
      <c r="R12" s="24">
        <v>2</v>
      </c>
      <c r="S12" s="26">
        <v>3.667</v>
      </c>
      <c r="T12" s="25">
        <v>1.398</v>
      </c>
      <c r="U12" s="26">
        <v>0.514</v>
      </c>
      <c r="V12" s="28">
        <v>0</v>
      </c>
      <c r="W12" s="30">
        <v>1687</v>
      </c>
      <c r="X12" s="47">
        <f>SUM(V12:W12)</f>
        <v>1687</v>
      </c>
    </row>
    <row r="13" spans="1:24" ht="14.25" customHeight="1">
      <c r="A13" s="5"/>
      <c r="B13" s="41" t="s">
        <v>67</v>
      </c>
      <c r="C13" s="43">
        <f>SUM(C14:C28)</f>
        <v>5398</v>
      </c>
      <c r="D13" s="43">
        <v>53885</v>
      </c>
      <c r="E13" s="18">
        <v>0.02</v>
      </c>
      <c r="F13" s="43">
        <v>1078</v>
      </c>
      <c r="G13" s="17">
        <v>130</v>
      </c>
      <c r="H13" s="19">
        <v>1</v>
      </c>
      <c r="I13" s="44">
        <v>130</v>
      </c>
      <c r="J13" s="21">
        <v>4909.5</v>
      </c>
      <c r="K13" s="19">
        <v>1</v>
      </c>
      <c r="L13" s="45">
        <v>4909</v>
      </c>
      <c r="M13" s="45">
        <v>6115</v>
      </c>
      <c r="N13" s="25"/>
      <c r="O13" s="25"/>
      <c r="P13" s="25"/>
      <c r="Q13" s="24"/>
      <c r="R13" s="24"/>
      <c r="S13" s="26"/>
      <c r="T13" s="25"/>
      <c r="U13" s="26"/>
      <c r="V13" s="28"/>
      <c r="W13" s="30"/>
      <c r="X13" s="27"/>
    </row>
    <row r="14" spans="1:24" ht="17.25" customHeight="1">
      <c r="A14" s="5">
        <v>1</v>
      </c>
      <c r="B14" s="39" t="s">
        <v>51</v>
      </c>
      <c r="C14" s="31">
        <v>221</v>
      </c>
      <c r="D14" s="9"/>
      <c r="E14" s="8"/>
      <c r="F14" s="46">
        <v>100.4</v>
      </c>
      <c r="G14" s="6"/>
      <c r="H14" s="6"/>
      <c r="I14" s="32">
        <v>1</v>
      </c>
      <c r="J14" s="6"/>
      <c r="K14" s="6"/>
      <c r="L14" s="23">
        <v>364</v>
      </c>
      <c r="M14" s="24">
        <v>465.4</v>
      </c>
      <c r="N14" s="25">
        <v>1.859</v>
      </c>
      <c r="O14" s="25">
        <v>1.25</v>
      </c>
      <c r="P14" s="25">
        <v>1</v>
      </c>
      <c r="Q14" s="24">
        <v>2</v>
      </c>
      <c r="R14" s="24">
        <v>1</v>
      </c>
      <c r="S14" s="26">
        <v>2.286</v>
      </c>
      <c r="T14" s="25">
        <v>1.217</v>
      </c>
      <c r="U14" s="26">
        <v>1.528</v>
      </c>
      <c r="V14" s="50">
        <v>304.7</v>
      </c>
      <c r="W14" s="33">
        <v>32</v>
      </c>
      <c r="X14" s="47">
        <f>SUM(V14:W14)</f>
        <v>336.7</v>
      </c>
    </row>
    <row r="15" spans="1:24" ht="14.25" customHeight="1">
      <c r="A15" s="5">
        <v>2</v>
      </c>
      <c r="B15" s="39" t="s">
        <v>52</v>
      </c>
      <c r="C15" s="31">
        <v>191</v>
      </c>
      <c r="D15" s="9"/>
      <c r="E15" s="8"/>
      <c r="F15" s="46">
        <v>23.1</v>
      </c>
      <c r="G15" s="6"/>
      <c r="H15" s="6"/>
      <c r="I15" s="32">
        <v>8</v>
      </c>
      <c r="J15" s="6"/>
      <c r="K15" s="6"/>
      <c r="L15" s="23">
        <v>153</v>
      </c>
      <c r="M15" s="24">
        <v>184.01</v>
      </c>
      <c r="N15" s="25">
        <v>0.851</v>
      </c>
      <c r="O15" s="25">
        <v>1.25</v>
      </c>
      <c r="P15" s="25">
        <v>1</v>
      </c>
      <c r="Q15" s="24">
        <v>2</v>
      </c>
      <c r="R15" s="24">
        <v>1</v>
      </c>
      <c r="S15" s="26">
        <v>2.305</v>
      </c>
      <c r="T15" s="25">
        <v>1.221</v>
      </c>
      <c r="U15" s="26">
        <v>0.697</v>
      </c>
      <c r="V15" s="50">
        <v>729.3</v>
      </c>
      <c r="W15" s="33">
        <v>28</v>
      </c>
      <c r="X15" s="47">
        <f aca="true" t="shared" si="0" ref="X15:X28">SUM(V15:W15)</f>
        <v>757.3</v>
      </c>
    </row>
    <row r="16" spans="1:24" ht="15.75" customHeight="1">
      <c r="A16" s="5">
        <v>3</v>
      </c>
      <c r="B16" s="39" t="s">
        <v>53</v>
      </c>
      <c r="C16" s="31">
        <v>123</v>
      </c>
      <c r="D16" s="9"/>
      <c r="E16" s="8"/>
      <c r="F16" s="46">
        <v>11.3</v>
      </c>
      <c r="G16" s="6"/>
      <c r="H16" s="6"/>
      <c r="I16" s="32">
        <v>3</v>
      </c>
      <c r="J16" s="6"/>
      <c r="K16" s="6"/>
      <c r="L16" s="23">
        <v>295</v>
      </c>
      <c r="M16" s="24">
        <v>309.3</v>
      </c>
      <c r="N16" s="25">
        <v>2.22</v>
      </c>
      <c r="O16" s="25">
        <v>1.25</v>
      </c>
      <c r="P16" s="25">
        <v>1</v>
      </c>
      <c r="Q16" s="24">
        <v>2</v>
      </c>
      <c r="R16" s="24">
        <v>1</v>
      </c>
      <c r="S16" s="26">
        <v>1.618</v>
      </c>
      <c r="T16" s="25">
        <v>1.086</v>
      </c>
      <c r="U16" s="26">
        <v>2.044</v>
      </c>
      <c r="V16" s="50">
        <v>0</v>
      </c>
      <c r="W16" s="33">
        <v>18</v>
      </c>
      <c r="X16" s="47">
        <f t="shared" si="0"/>
        <v>18</v>
      </c>
    </row>
    <row r="17" spans="1:24" ht="15.75" customHeight="1">
      <c r="A17" s="5">
        <v>4</v>
      </c>
      <c r="B17" s="40" t="s">
        <v>54</v>
      </c>
      <c r="C17" s="31">
        <v>452</v>
      </c>
      <c r="D17" s="9"/>
      <c r="E17" s="8"/>
      <c r="F17" s="46">
        <v>59.2</v>
      </c>
      <c r="G17" s="6"/>
      <c r="H17" s="6"/>
      <c r="I17" s="32">
        <v>3</v>
      </c>
      <c r="J17" s="6"/>
      <c r="K17" s="6"/>
      <c r="L17" s="23">
        <v>582</v>
      </c>
      <c r="M17" s="24">
        <v>644.2</v>
      </c>
      <c r="N17" s="25">
        <v>1.258</v>
      </c>
      <c r="O17" s="25">
        <v>1.25</v>
      </c>
      <c r="P17" s="25">
        <v>1</v>
      </c>
      <c r="Q17" s="24">
        <v>1</v>
      </c>
      <c r="R17" s="24">
        <v>1</v>
      </c>
      <c r="S17" s="26">
        <v>2.961</v>
      </c>
      <c r="T17" s="25">
        <v>1.293</v>
      </c>
      <c r="U17" s="26">
        <v>0.973</v>
      </c>
      <c r="V17" s="50">
        <v>1440.6</v>
      </c>
      <c r="W17" s="33">
        <v>66</v>
      </c>
      <c r="X17" s="47">
        <f t="shared" si="0"/>
        <v>1506.6</v>
      </c>
    </row>
    <row r="18" spans="1:24" ht="16.5" customHeight="1">
      <c r="A18" s="5">
        <v>5</v>
      </c>
      <c r="B18" s="39" t="s">
        <v>55</v>
      </c>
      <c r="C18" s="31">
        <v>284</v>
      </c>
      <c r="D18" s="9"/>
      <c r="E18" s="8"/>
      <c r="F18" s="46">
        <v>15.4</v>
      </c>
      <c r="G18" s="6"/>
      <c r="H18" s="6"/>
      <c r="I18" s="32">
        <v>5</v>
      </c>
      <c r="J18" s="6"/>
      <c r="K18" s="6"/>
      <c r="L18" s="23">
        <v>222</v>
      </c>
      <c r="M18" s="24">
        <v>242.4</v>
      </c>
      <c r="N18" s="25">
        <v>0.753</v>
      </c>
      <c r="O18" s="25">
        <v>1.25</v>
      </c>
      <c r="P18" s="25">
        <v>1</v>
      </c>
      <c r="Q18" s="24">
        <v>2</v>
      </c>
      <c r="R18" s="24">
        <v>1</v>
      </c>
      <c r="S18" s="26">
        <v>2.751</v>
      </c>
      <c r="T18" s="25">
        <v>1.261</v>
      </c>
      <c r="U18" s="26">
        <v>0.597</v>
      </c>
      <c r="V18" s="50">
        <v>1205.9</v>
      </c>
      <c r="W18" s="33">
        <v>42</v>
      </c>
      <c r="X18" s="47">
        <f t="shared" si="0"/>
        <v>1247.9</v>
      </c>
    </row>
    <row r="19" spans="1:24" ht="13.5" customHeight="1">
      <c r="A19" s="5">
        <v>6</v>
      </c>
      <c r="B19" s="39" t="s">
        <v>56</v>
      </c>
      <c r="C19" s="31">
        <v>276</v>
      </c>
      <c r="D19" s="9"/>
      <c r="E19" s="8"/>
      <c r="F19" s="46">
        <v>216.5</v>
      </c>
      <c r="G19" s="6"/>
      <c r="H19" s="6"/>
      <c r="I19" s="32">
        <v>18</v>
      </c>
      <c r="J19" s="6"/>
      <c r="K19" s="6"/>
      <c r="L19" s="23">
        <v>75</v>
      </c>
      <c r="M19" s="24">
        <v>309.5</v>
      </c>
      <c r="N19" s="25">
        <v>0.989</v>
      </c>
      <c r="O19" s="25">
        <v>1.25</v>
      </c>
      <c r="P19" s="25">
        <v>1</v>
      </c>
      <c r="Q19" s="24">
        <v>2</v>
      </c>
      <c r="R19" s="24">
        <v>1</v>
      </c>
      <c r="S19" s="26">
        <v>1.301</v>
      </c>
      <c r="T19" s="25">
        <v>1.038</v>
      </c>
      <c r="U19" s="26">
        <v>0.954</v>
      </c>
      <c r="V19" s="50">
        <v>719.3</v>
      </c>
      <c r="W19" s="33">
        <v>41</v>
      </c>
      <c r="X19" s="47">
        <f t="shared" si="0"/>
        <v>760.3</v>
      </c>
    </row>
    <row r="20" spans="1:24" ht="33" customHeight="1">
      <c r="A20" s="5">
        <v>7</v>
      </c>
      <c r="B20" s="39" t="s">
        <v>57</v>
      </c>
      <c r="C20" s="31">
        <v>486</v>
      </c>
      <c r="D20" s="9"/>
      <c r="E20" s="8"/>
      <c r="F20" s="46">
        <v>92.1</v>
      </c>
      <c r="G20" s="6"/>
      <c r="H20" s="6"/>
      <c r="I20" s="32">
        <v>7</v>
      </c>
      <c r="J20" s="6"/>
      <c r="K20" s="6"/>
      <c r="L20" s="23">
        <v>402</v>
      </c>
      <c r="M20" s="24">
        <v>501.1</v>
      </c>
      <c r="N20" s="25">
        <v>0.91</v>
      </c>
      <c r="O20" s="25">
        <v>1.25</v>
      </c>
      <c r="P20" s="25">
        <v>1</v>
      </c>
      <c r="Q20" s="24">
        <v>1</v>
      </c>
      <c r="R20" s="24">
        <v>1</v>
      </c>
      <c r="S20" s="26">
        <v>2.095</v>
      </c>
      <c r="T20" s="25">
        <v>1.16</v>
      </c>
      <c r="U20" s="26">
        <v>0.784</v>
      </c>
      <c r="V20" s="50">
        <v>1645.4</v>
      </c>
      <c r="W20" s="33">
        <v>71</v>
      </c>
      <c r="X20" s="47">
        <f t="shared" si="0"/>
        <v>1716.4</v>
      </c>
    </row>
    <row r="21" spans="1:24" ht="13.5" customHeight="1">
      <c r="A21" s="5">
        <v>8</v>
      </c>
      <c r="B21" s="39" t="s">
        <v>58</v>
      </c>
      <c r="C21" s="31">
        <v>267</v>
      </c>
      <c r="D21" s="9"/>
      <c r="E21" s="8"/>
      <c r="F21" s="46">
        <v>51</v>
      </c>
      <c r="G21" s="6"/>
      <c r="H21" s="6"/>
      <c r="I21" s="32">
        <v>5</v>
      </c>
      <c r="J21" s="6"/>
      <c r="K21" s="6"/>
      <c r="L21" s="23">
        <v>343</v>
      </c>
      <c r="M21" s="24">
        <v>399</v>
      </c>
      <c r="N21" s="25">
        <v>1.319</v>
      </c>
      <c r="O21" s="25">
        <v>1.25</v>
      </c>
      <c r="P21" s="25">
        <v>1</v>
      </c>
      <c r="Q21" s="24">
        <v>2</v>
      </c>
      <c r="R21" s="24">
        <v>1</v>
      </c>
      <c r="S21" s="26">
        <v>1.797</v>
      </c>
      <c r="T21" s="25">
        <v>1.114</v>
      </c>
      <c r="U21" s="26">
        <v>1.184</v>
      </c>
      <c r="V21" s="50">
        <v>582.6</v>
      </c>
      <c r="W21" s="33">
        <v>39</v>
      </c>
      <c r="X21" s="47">
        <f t="shared" si="0"/>
        <v>621.6</v>
      </c>
    </row>
    <row r="22" spans="1:24" ht="13.5" customHeight="1">
      <c r="A22" s="5">
        <v>9</v>
      </c>
      <c r="B22" s="39" t="s">
        <v>59</v>
      </c>
      <c r="C22" s="31">
        <v>460</v>
      </c>
      <c r="D22" s="9"/>
      <c r="E22" s="8"/>
      <c r="F22" s="46">
        <v>138.9</v>
      </c>
      <c r="G22" s="6"/>
      <c r="H22" s="6"/>
      <c r="I22" s="32">
        <v>8</v>
      </c>
      <c r="J22" s="6"/>
      <c r="K22" s="6"/>
      <c r="L22" s="23">
        <v>213</v>
      </c>
      <c r="M22" s="24">
        <v>359.9</v>
      </c>
      <c r="N22" s="25">
        <v>0.69</v>
      </c>
      <c r="O22" s="25">
        <v>1.25</v>
      </c>
      <c r="P22" s="25">
        <v>1</v>
      </c>
      <c r="Q22" s="24">
        <v>2</v>
      </c>
      <c r="R22" s="24">
        <v>1</v>
      </c>
      <c r="S22" s="26">
        <v>2.732</v>
      </c>
      <c r="T22" s="25">
        <v>1.258</v>
      </c>
      <c r="U22" s="26">
        <v>0.549</v>
      </c>
      <c r="V22" s="50">
        <v>2015.4</v>
      </c>
      <c r="W22" s="33">
        <v>68</v>
      </c>
      <c r="X22" s="47">
        <f t="shared" si="0"/>
        <v>2083.4</v>
      </c>
    </row>
    <row r="23" spans="1:24" ht="16.5" customHeight="1">
      <c r="A23" s="5">
        <v>10</v>
      </c>
      <c r="B23" s="39" t="s">
        <v>60</v>
      </c>
      <c r="C23" s="31">
        <v>329</v>
      </c>
      <c r="D23" s="9"/>
      <c r="E23" s="8"/>
      <c r="F23" s="46">
        <v>71.1</v>
      </c>
      <c r="G23" s="6"/>
      <c r="H23" s="6"/>
      <c r="I23" s="32">
        <v>3</v>
      </c>
      <c r="J23" s="6"/>
      <c r="K23" s="6"/>
      <c r="L23" s="23">
        <v>212</v>
      </c>
      <c r="M23" s="24">
        <v>286.1</v>
      </c>
      <c r="N23" s="25">
        <v>0.767</v>
      </c>
      <c r="O23" s="25">
        <v>1.25</v>
      </c>
      <c r="P23" s="25">
        <v>1</v>
      </c>
      <c r="Q23" s="24">
        <v>2</v>
      </c>
      <c r="R23" s="24">
        <v>1</v>
      </c>
      <c r="S23" s="26">
        <v>2.133</v>
      </c>
      <c r="T23" s="25">
        <v>1.165</v>
      </c>
      <c r="U23" s="26">
        <v>0.659</v>
      </c>
      <c r="V23" s="50">
        <v>1233.7</v>
      </c>
      <c r="W23" s="33">
        <v>48</v>
      </c>
      <c r="X23" s="47">
        <f t="shared" si="0"/>
        <v>1281.7</v>
      </c>
    </row>
    <row r="24" spans="1:24" ht="15" customHeight="1">
      <c r="A24" s="5">
        <v>11</v>
      </c>
      <c r="B24" s="39" t="s">
        <v>61</v>
      </c>
      <c r="C24" s="31">
        <v>493</v>
      </c>
      <c r="D24" s="9"/>
      <c r="E24" s="8"/>
      <c r="F24" s="46">
        <v>69</v>
      </c>
      <c r="G24" s="6"/>
      <c r="H24" s="6"/>
      <c r="I24" s="32">
        <v>8</v>
      </c>
      <c r="J24" s="6"/>
      <c r="K24" s="6"/>
      <c r="L24" s="23">
        <v>510</v>
      </c>
      <c r="M24" s="24">
        <v>587</v>
      </c>
      <c r="N24" s="25">
        <v>1.051</v>
      </c>
      <c r="O24" s="25">
        <v>1.25</v>
      </c>
      <c r="P24" s="25">
        <v>1</v>
      </c>
      <c r="Q24" s="24">
        <v>1</v>
      </c>
      <c r="R24" s="24">
        <v>1</v>
      </c>
      <c r="S24" s="26">
        <v>1.606</v>
      </c>
      <c r="T24" s="25">
        <v>1.084</v>
      </c>
      <c r="U24" s="26">
        <v>0.97</v>
      </c>
      <c r="V24" s="50">
        <v>1321.2</v>
      </c>
      <c r="W24" s="33">
        <v>73</v>
      </c>
      <c r="X24" s="47">
        <f t="shared" si="0"/>
        <v>1394.2</v>
      </c>
    </row>
    <row r="25" spans="1:24" ht="14.25" customHeight="1">
      <c r="A25" s="5">
        <v>12</v>
      </c>
      <c r="B25" s="39" t="s">
        <v>62</v>
      </c>
      <c r="C25" s="31">
        <v>590</v>
      </c>
      <c r="D25" s="9"/>
      <c r="E25" s="8"/>
      <c r="F25" s="46">
        <v>79.7</v>
      </c>
      <c r="G25" s="6"/>
      <c r="H25" s="6"/>
      <c r="I25" s="32">
        <v>6</v>
      </c>
      <c r="J25" s="6"/>
      <c r="K25" s="6"/>
      <c r="L25" s="23">
        <v>601</v>
      </c>
      <c r="M25" s="24">
        <v>686.7</v>
      </c>
      <c r="N25" s="25">
        <v>1.027</v>
      </c>
      <c r="O25" s="25">
        <v>1.25</v>
      </c>
      <c r="P25" s="25">
        <v>1</v>
      </c>
      <c r="Q25" s="24">
        <v>1</v>
      </c>
      <c r="R25" s="24">
        <v>1</v>
      </c>
      <c r="S25" s="26">
        <v>2.152</v>
      </c>
      <c r="T25" s="25">
        <v>1.003</v>
      </c>
      <c r="U25" s="26">
        <v>1.024</v>
      </c>
      <c r="V25" s="50">
        <v>1386.3</v>
      </c>
      <c r="W25" s="33">
        <v>87</v>
      </c>
      <c r="X25" s="47">
        <f t="shared" si="0"/>
        <v>1473.3</v>
      </c>
    </row>
    <row r="26" spans="1:24" ht="15.75" customHeight="1">
      <c r="A26" s="5">
        <v>13</v>
      </c>
      <c r="B26" s="39" t="s">
        <v>63</v>
      </c>
      <c r="C26" s="31">
        <v>560</v>
      </c>
      <c r="D26" s="9"/>
      <c r="E26" s="8"/>
      <c r="F26" s="46">
        <v>77.3</v>
      </c>
      <c r="G26" s="6"/>
      <c r="H26" s="6"/>
      <c r="I26" s="32">
        <v>12</v>
      </c>
      <c r="J26" s="6"/>
      <c r="K26" s="6"/>
      <c r="L26" s="23">
        <v>495</v>
      </c>
      <c r="M26" s="24">
        <v>584.3</v>
      </c>
      <c r="N26" s="25">
        <v>0.921</v>
      </c>
      <c r="O26" s="25">
        <v>1.25</v>
      </c>
      <c r="P26" s="25">
        <v>1</v>
      </c>
      <c r="Q26" s="24">
        <v>1</v>
      </c>
      <c r="R26" s="24">
        <v>1</v>
      </c>
      <c r="S26" s="26">
        <v>1.332</v>
      </c>
      <c r="T26" s="25">
        <v>0.94</v>
      </c>
      <c r="U26" s="26">
        <v>0.98</v>
      </c>
      <c r="V26" s="50">
        <v>1288.7</v>
      </c>
      <c r="W26" s="33">
        <v>82</v>
      </c>
      <c r="X26" s="47">
        <f t="shared" si="0"/>
        <v>1370.7</v>
      </c>
    </row>
    <row r="27" spans="1:24" ht="14.25" customHeight="1">
      <c r="A27" s="5">
        <v>14</v>
      </c>
      <c r="B27" s="39" t="s">
        <v>64</v>
      </c>
      <c r="C27" s="31">
        <v>225</v>
      </c>
      <c r="D27" s="9"/>
      <c r="E27" s="8"/>
      <c r="F27" s="46">
        <v>13.3</v>
      </c>
      <c r="G27" s="6"/>
      <c r="H27" s="6"/>
      <c r="I27" s="32">
        <v>1</v>
      </c>
      <c r="J27" s="6"/>
      <c r="K27" s="6"/>
      <c r="L27" s="23">
        <v>171</v>
      </c>
      <c r="M27" s="24">
        <v>185.3</v>
      </c>
      <c r="N27" s="25">
        <v>0.727</v>
      </c>
      <c r="O27" s="25">
        <v>1.25</v>
      </c>
      <c r="P27" s="25">
        <v>1</v>
      </c>
      <c r="Q27" s="24">
        <v>2</v>
      </c>
      <c r="R27" s="24">
        <v>1</v>
      </c>
      <c r="S27" s="26">
        <v>2.515</v>
      </c>
      <c r="T27" s="25">
        <v>1.224</v>
      </c>
      <c r="U27" s="26">
        <v>0.594</v>
      </c>
      <c r="V27" s="50">
        <v>929.4</v>
      </c>
      <c r="W27" s="33">
        <v>33</v>
      </c>
      <c r="X27" s="47">
        <f t="shared" si="0"/>
        <v>962.4</v>
      </c>
    </row>
    <row r="28" spans="1:24" ht="14.25" customHeight="1">
      <c r="A28" s="5">
        <v>15</v>
      </c>
      <c r="B28" s="39" t="s">
        <v>65</v>
      </c>
      <c r="C28" s="31">
        <v>441</v>
      </c>
      <c r="D28" s="9"/>
      <c r="E28" s="8"/>
      <c r="F28" s="46">
        <v>59.2</v>
      </c>
      <c r="G28" s="34"/>
      <c r="H28" s="34"/>
      <c r="I28" s="32">
        <v>40</v>
      </c>
      <c r="J28" s="34"/>
      <c r="K28" s="34"/>
      <c r="L28" s="35">
        <v>271</v>
      </c>
      <c r="M28" s="24">
        <v>370.2</v>
      </c>
      <c r="N28" s="25">
        <v>0.741</v>
      </c>
      <c r="O28" s="25">
        <v>1.25</v>
      </c>
      <c r="P28" s="36">
        <v>1</v>
      </c>
      <c r="Q28" s="37">
        <v>1</v>
      </c>
      <c r="R28" s="37">
        <v>1</v>
      </c>
      <c r="S28" s="38">
        <v>1.415</v>
      </c>
      <c r="T28" s="25">
        <v>0.94</v>
      </c>
      <c r="U28" s="26">
        <v>0.702</v>
      </c>
      <c r="V28" s="50">
        <v>1291.5</v>
      </c>
      <c r="W28" s="33">
        <v>65</v>
      </c>
      <c r="X28" s="47">
        <f t="shared" si="0"/>
        <v>1356.5</v>
      </c>
    </row>
  </sheetData>
  <sheetProtection/>
  <mergeCells count="35">
    <mergeCell ref="B1:X1"/>
    <mergeCell ref="A2:A8"/>
    <mergeCell ref="B2:B8"/>
    <mergeCell ref="C2:C8"/>
    <mergeCell ref="D2:U2"/>
    <mergeCell ref="V2:X3"/>
    <mergeCell ref="D3:N3"/>
    <mergeCell ref="O3:T3"/>
    <mergeCell ref="U3:U8"/>
    <mergeCell ref="D4:M4"/>
    <mergeCell ref="V4:V8"/>
    <mergeCell ref="W4:W8"/>
    <mergeCell ref="X4:X8"/>
    <mergeCell ref="D5:F5"/>
    <mergeCell ref="G5:I5"/>
    <mergeCell ref="J5:L5"/>
    <mergeCell ref="M5:M8"/>
    <mergeCell ref="O5:S5"/>
    <mergeCell ref="D6:D8"/>
    <mergeCell ref="E6:E8"/>
    <mergeCell ref="F6:F8"/>
    <mergeCell ref="G6:G8"/>
    <mergeCell ref="H6:H8"/>
    <mergeCell ref="I6:I8"/>
    <mergeCell ref="R6:R8"/>
    <mergeCell ref="S6:S8"/>
    <mergeCell ref="T6:T8"/>
    <mergeCell ref="J6:J8"/>
    <mergeCell ref="K6:K8"/>
    <mergeCell ref="L6:L8"/>
    <mergeCell ref="O6:O8"/>
    <mergeCell ref="P6:P8"/>
    <mergeCell ref="Q6:Q8"/>
    <mergeCell ref="N4:N8"/>
    <mergeCell ref="O4:T4"/>
  </mergeCells>
  <printOptions/>
  <pageMargins left="0.2755905511811024" right="0.1968503937007874" top="0.2755905511811024" bottom="0.2755905511811024" header="0.15748031496062992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2020-11-24T05:48:17Z</cp:lastPrinted>
  <dcterms:created xsi:type="dcterms:W3CDTF">2007-02-02T01:52:02Z</dcterms:created>
  <dcterms:modified xsi:type="dcterms:W3CDTF">2022-11-14T04:47:33Z</dcterms:modified>
  <cp:category/>
  <cp:version/>
  <cp:contentType/>
  <cp:contentStatus/>
</cp:coreProperties>
</file>